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drawings/drawing3.xml" ContentType="application/vnd.openxmlformats-officedocument.drawing+xml"/>
  <Override PartName="/xl/embeddings/oleObject2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embeddings/oleObject3.bin" ContentType="application/vnd.openxmlformats-officedocument.oleObject"/>
  <Override PartName="/xl/drawings/drawing7.xml" ContentType="application/vnd.openxmlformats-officedocument.drawing+xml"/>
  <Override PartName="/xl/embeddings/oleObject4.bin" ContentType="application/vnd.openxmlformats-officedocument.oleObject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Desktop\"/>
    </mc:Choice>
  </mc:AlternateContent>
  <bookViews>
    <workbookView xWindow="0" yWindow="0" windowWidth="20490" windowHeight="7755" tabRatio="686"/>
  </bookViews>
  <sheets>
    <sheet name="400Д(2)" sheetId="4" r:id="rId1"/>
    <sheet name="800Д(2)" sheetId="5" r:id="rId2"/>
    <sheet name="3000Д(2)" sheetId="6" r:id="rId3"/>
    <sheet name="ШесД(2)" sheetId="7" r:id="rId4"/>
    <sheet name="400Ю(2)" sheetId="1" r:id="rId5"/>
    <sheet name="800Ю(2)" sheetId="2" r:id="rId6"/>
    <sheet name="3000Ю(2)" sheetId="3" r:id="rId7"/>
    <sheet name="ЯдЮ(2)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prugok" localSheetId="2">[1]Кресты!#REF!</definedName>
    <definedName name="prugok" localSheetId="0">[1]Кресты!#REF!</definedName>
    <definedName name="prugok" localSheetId="1">[1]Кресты!#REF!</definedName>
    <definedName name="prugok" localSheetId="3">[2]Кресты!#REF!</definedName>
    <definedName name="prugok" localSheetId="7">[2]Кресты!#REF!</definedName>
    <definedName name="prugok">[1]Кресты!#REF!</definedName>
    <definedName name="Город" localSheetId="3">[3]Z_all!$H$1:$H$65536</definedName>
    <definedName name="Город" localSheetId="7">[3]Z_all!$H$1:$H$65536</definedName>
    <definedName name="Город">[4]Z_all!$H$1:$H$65536</definedName>
    <definedName name="ГР" localSheetId="3">[3]Z_all!$E$1:$E$65536</definedName>
    <definedName name="ГР" localSheetId="7">[3]Z_all!$E$1:$E$65536</definedName>
    <definedName name="ГР">[4]Z_all!$E$1:$E$65536</definedName>
    <definedName name="_xlnm.Print_Titles" localSheetId="2">'3000Д(2)'!$17:$17</definedName>
    <definedName name="_xlnm.Print_Titles" localSheetId="6">'3000Ю(2)'!$17:$17</definedName>
    <definedName name="_xlnm.Print_Titles" localSheetId="0">'400Д(2)'!$17:$17</definedName>
    <definedName name="_xlnm.Print_Titles" localSheetId="4">'400Ю(2)'!$17:$17</definedName>
    <definedName name="_xlnm.Print_Titles" localSheetId="1">'800Д(2)'!$18:$18</definedName>
    <definedName name="_xlnm.Print_Titles" localSheetId="5">'800Ю(2)'!$18:$18</definedName>
    <definedName name="_xlnm.Print_Titles" localSheetId="3">'ШесД(2)'!$16:$17</definedName>
    <definedName name="_xlnm.Print_Titles" localSheetId="7">'ЯдЮ(2)'!$15:$17</definedName>
    <definedName name="Звание" localSheetId="3">[3]Z_all!$F$1:$F$65536</definedName>
    <definedName name="Звание" localSheetId="7">[3]Z_all!$F$1:$F$65536</definedName>
    <definedName name="Звание">[4]Z_all!$F$1:$F$65536</definedName>
    <definedName name="Код_Результатов" localSheetId="3">[5]Кресты!#REF!</definedName>
    <definedName name="Код_Результатов" localSheetId="7">[5]Кресты!#REF!</definedName>
    <definedName name="Код_Результатов">[6]Кресты!#REF!</definedName>
    <definedName name="КодУч" localSheetId="3">[3]Z_all!$A$1:$A$65536</definedName>
    <definedName name="КодУч" localSheetId="7">[3]Z_all!$A$1:$A$65536</definedName>
    <definedName name="КодУч">[4]Z_all!$A$1:$A$65536</definedName>
    <definedName name="компер" localSheetId="3">[7]Кресты!#REF!</definedName>
    <definedName name="компер" localSheetId="7">[7]Кресты!#REF!</definedName>
    <definedName name="компер">[6]Кресты!#REF!</definedName>
    <definedName name="НомУч" localSheetId="3">[3]Z_all!$B$1:$B$65536</definedName>
    <definedName name="НомУч" localSheetId="7">[3]Z_all!$B$1:$B$65536</definedName>
    <definedName name="НомУч">[4]Z_all!$B$1:$B$65536</definedName>
    <definedName name="_xlnm.Print_Area" localSheetId="0">'400Д(2)'!$A$1:$J$106</definedName>
    <definedName name="Общество" localSheetId="3">[3]Z_all!$I$1:$I$65536</definedName>
    <definedName name="Общество" localSheetId="7">[3]Z_all!$I$1:$I$65536</definedName>
    <definedName name="Общество">[4]Z_all!$I$1:$I$65536</definedName>
    <definedName name="Пол" localSheetId="3">[3]Z_all!$C$1:$C$65536</definedName>
    <definedName name="Пол" localSheetId="7">[3]Z_all!$C$1:$C$65536</definedName>
    <definedName name="Пол">[4]Z_all!$C$1:$C$65536</definedName>
    <definedName name="р1" localSheetId="3">[8]Кресты!#REF!</definedName>
    <definedName name="р1" localSheetId="7">[8]Кресты!#REF!</definedName>
    <definedName name="р1">[9]Кресты!#REF!</definedName>
    <definedName name="Рез" localSheetId="3">[5]Кресты!#REF!</definedName>
    <definedName name="Рез" localSheetId="7">[5]Кресты!#REF!</definedName>
    <definedName name="Рез">[6]Кресты!#REF!</definedName>
    <definedName name="Результат" localSheetId="3">[10]ПРОТОКОЛ!$Z$1:$Z$65536</definedName>
    <definedName name="Результат" localSheetId="7">[10]ПРОТОКОЛ!$Z$1:$Z$65536</definedName>
    <definedName name="Результат">[11]ПРОТОКОЛ!$Z$1:$Z$65536</definedName>
    <definedName name="Результаты" localSheetId="3">[5]Кресты!#REF!</definedName>
    <definedName name="Результаты" localSheetId="7">[5]Кресты!#REF!</definedName>
    <definedName name="Результаты">[6]Кресты!#REF!</definedName>
    <definedName name="Стр" localSheetId="3">[3]Z_all!$G$1:$G$65536</definedName>
    <definedName name="Стр" localSheetId="7">[3]Z_all!$G$1:$G$65536</definedName>
    <definedName name="Стр">[4]Z_all!$G$1:$G$65536</definedName>
    <definedName name="Тре_нер" localSheetId="0">#REF!</definedName>
    <definedName name="Тре_нер" localSheetId="1">#REF!</definedName>
    <definedName name="Тре_нер" localSheetId="3">#REF!</definedName>
    <definedName name="Тре_нер" localSheetId="7">#REF!</definedName>
    <definedName name="Тре_нер">#REF!</definedName>
    <definedName name="Тренер" localSheetId="3">[3]Z_all!$J$1:$J$65536</definedName>
    <definedName name="Тренер" localSheetId="7">[3]Z_all!$J$1:$J$65536</definedName>
    <definedName name="Тренер">[4]Z_all!$J$1:$J$65536</definedName>
    <definedName name="ФИ" localSheetId="3">[3]Z_all!$D$1:$D$65536</definedName>
    <definedName name="ФИ" localSheetId="7">[3]Z_all!$D$1:$D$65536</definedName>
    <definedName name="ФИ">[4]Z_all!$D$1:$D$65536</definedName>
    <definedName name="Школа" localSheetId="0">#REF!</definedName>
    <definedName name="Школа" localSheetId="1">#REF!</definedName>
    <definedName name="Школа" localSheetId="3">#REF!</definedName>
    <definedName name="Школа" localSheetId="7">#REF!</definedName>
    <definedName name="Школа">#REF!</definedName>
    <definedName name="юЭст" localSheetId="0">#REF!</definedName>
    <definedName name="юЭст" localSheetId="1">#REF!</definedName>
    <definedName name="юЭст" localSheetId="3">#REF!</definedName>
    <definedName name="юЭст" localSheetId="7">#REF!</definedName>
    <definedName name="юЭст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8" l="1"/>
  <c r="F28" i="8"/>
  <c r="E28" i="8"/>
  <c r="D28" i="8"/>
  <c r="C28" i="8"/>
  <c r="B28" i="8"/>
  <c r="G27" i="8"/>
  <c r="F27" i="8"/>
  <c r="E27" i="8"/>
  <c r="D27" i="8"/>
  <c r="C27" i="8"/>
  <c r="B27" i="8"/>
  <c r="G26" i="8"/>
  <c r="F26" i="8"/>
  <c r="E26" i="8"/>
  <c r="D26" i="8"/>
  <c r="C26" i="8"/>
  <c r="B26" i="8"/>
  <c r="G25" i="8"/>
  <c r="F25" i="8"/>
  <c r="E25" i="8"/>
  <c r="D25" i="8"/>
  <c r="C25" i="8"/>
  <c r="B25" i="8"/>
  <c r="G24" i="8"/>
  <c r="F24" i="8"/>
  <c r="E24" i="8"/>
  <c r="D24" i="8"/>
  <c r="C24" i="8"/>
  <c r="B24" i="8"/>
  <c r="G23" i="8"/>
  <c r="F23" i="8"/>
  <c r="E23" i="8"/>
  <c r="D23" i="8"/>
  <c r="C23" i="8"/>
  <c r="B23" i="8"/>
  <c r="G22" i="8"/>
  <c r="F22" i="8"/>
  <c r="E22" i="8"/>
  <c r="D22" i="8"/>
  <c r="C22" i="8"/>
  <c r="B22" i="8"/>
  <c r="G21" i="8"/>
  <c r="F21" i="8"/>
  <c r="E21" i="8"/>
  <c r="D21" i="8"/>
  <c r="C21" i="8"/>
  <c r="B21" i="8"/>
  <c r="G20" i="8"/>
  <c r="F20" i="8"/>
  <c r="E20" i="8"/>
  <c r="D20" i="8"/>
  <c r="C20" i="8"/>
  <c r="B20" i="8"/>
  <c r="G19" i="8"/>
  <c r="F19" i="8"/>
  <c r="E19" i="8"/>
  <c r="D19" i="8"/>
  <c r="C19" i="8"/>
  <c r="B19" i="8"/>
  <c r="G18" i="8"/>
  <c r="F18" i="8"/>
  <c r="E18" i="8"/>
  <c r="D18" i="8"/>
  <c r="C18" i="8"/>
  <c r="B18" i="8"/>
  <c r="P11" i="8"/>
  <c r="D18" i="7"/>
  <c r="G29" i="7"/>
  <c r="F29" i="7"/>
  <c r="E29" i="7"/>
  <c r="D29" i="7"/>
  <c r="C29" i="7"/>
  <c r="B29" i="7"/>
  <c r="G28" i="7"/>
  <c r="F28" i="7"/>
  <c r="E28" i="7"/>
  <c r="D28" i="7"/>
  <c r="C28" i="7"/>
  <c r="B28" i="7"/>
  <c r="G27" i="7"/>
  <c r="F27" i="7"/>
  <c r="E27" i="7"/>
  <c r="D27" i="7"/>
  <c r="C27" i="7"/>
  <c r="B27" i="7"/>
  <c r="G26" i="7"/>
  <c r="F26" i="7"/>
  <c r="E26" i="7"/>
  <c r="D26" i="7"/>
  <c r="C26" i="7"/>
  <c r="B26" i="7"/>
  <c r="G25" i="7"/>
  <c r="F25" i="7"/>
  <c r="E25" i="7"/>
  <c r="D25" i="7"/>
  <c r="C25" i="7"/>
  <c r="B25" i="7"/>
  <c r="G24" i="7"/>
  <c r="F24" i="7"/>
  <c r="E24" i="7"/>
  <c r="D24" i="7"/>
  <c r="C24" i="7"/>
  <c r="B24" i="7"/>
  <c r="G23" i="7"/>
  <c r="F23" i="7"/>
  <c r="E23" i="7"/>
  <c r="D23" i="7"/>
  <c r="C23" i="7"/>
  <c r="B23" i="7"/>
  <c r="G22" i="7"/>
  <c r="F22" i="7"/>
  <c r="E22" i="7"/>
  <c r="D22" i="7"/>
  <c r="C22" i="7"/>
  <c r="B22" i="7"/>
  <c r="G21" i="7"/>
  <c r="F21" i="7"/>
  <c r="E21" i="7"/>
  <c r="D21" i="7"/>
  <c r="C21" i="7"/>
  <c r="B21" i="7"/>
  <c r="G20" i="7"/>
  <c r="F20" i="7"/>
  <c r="E20" i="7"/>
  <c r="D20" i="7"/>
  <c r="C20" i="7"/>
  <c r="B20" i="7"/>
  <c r="G19" i="7"/>
  <c r="F19" i="7"/>
  <c r="E19" i="7"/>
  <c r="D19" i="7"/>
  <c r="C19" i="7"/>
  <c r="B19" i="7"/>
  <c r="G18" i="7"/>
  <c r="F18" i="7"/>
  <c r="E18" i="7"/>
  <c r="C18" i="7"/>
  <c r="B18" i="7"/>
  <c r="AQ12" i="7"/>
  <c r="G56" i="6"/>
  <c r="G55" i="6"/>
  <c r="G53" i="6"/>
  <c r="G31" i="6"/>
  <c r="F31" i="6"/>
  <c r="E31" i="6"/>
  <c r="D31" i="6"/>
  <c r="C31" i="6"/>
  <c r="B31" i="6"/>
  <c r="G30" i="6"/>
  <c r="F30" i="6"/>
  <c r="E30" i="6"/>
  <c r="D30" i="6"/>
  <c r="C30" i="6"/>
  <c r="B30" i="6"/>
  <c r="G29" i="6"/>
  <c r="F29" i="6"/>
  <c r="E29" i="6"/>
  <c r="D29" i="6"/>
  <c r="C29" i="6"/>
  <c r="B29" i="6"/>
  <c r="G28" i="6"/>
  <c r="F28" i="6"/>
  <c r="E28" i="6"/>
  <c r="D28" i="6"/>
  <c r="C28" i="6"/>
  <c r="B28" i="6"/>
  <c r="G27" i="6"/>
  <c r="F27" i="6"/>
  <c r="E27" i="6"/>
  <c r="D27" i="6"/>
  <c r="C27" i="6"/>
  <c r="B27" i="6"/>
  <c r="G26" i="6"/>
  <c r="F26" i="6"/>
  <c r="E26" i="6"/>
  <c r="D26" i="6"/>
  <c r="C26" i="6"/>
  <c r="B26" i="6"/>
  <c r="G25" i="6"/>
  <c r="F25" i="6"/>
  <c r="E25" i="6"/>
  <c r="D25" i="6"/>
  <c r="C25" i="6"/>
  <c r="B25" i="6"/>
  <c r="G24" i="6"/>
  <c r="F24" i="6"/>
  <c r="E24" i="6"/>
  <c r="D24" i="6"/>
  <c r="C24" i="6"/>
  <c r="B24" i="6"/>
  <c r="G23" i="6"/>
  <c r="F23" i="6"/>
  <c r="E23" i="6"/>
  <c r="D23" i="6"/>
  <c r="C23" i="6"/>
  <c r="B23" i="6"/>
  <c r="G22" i="6"/>
  <c r="F22" i="6"/>
  <c r="E22" i="6"/>
  <c r="D22" i="6"/>
  <c r="C22" i="6"/>
  <c r="B22" i="6"/>
  <c r="G21" i="6"/>
  <c r="F21" i="6"/>
  <c r="E21" i="6"/>
  <c r="D21" i="6"/>
  <c r="C21" i="6"/>
  <c r="B21" i="6"/>
  <c r="G20" i="6"/>
  <c r="F20" i="6"/>
  <c r="E20" i="6"/>
  <c r="D20" i="6"/>
  <c r="C20" i="6"/>
  <c r="B20" i="6"/>
  <c r="G19" i="6"/>
  <c r="F19" i="6"/>
  <c r="E19" i="6"/>
  <c r="D19" i="6"/>
  <c r="C19" i="6"/>
  <c r="B19" i="6"/>
  <c r="J13" i="6"/>
  <c r="G109" i="5"/>
  <c r="G108" i="5"/>
  <c r="G106" i="5"/>
  <c r="G63" i="5"/>
  <c r="F63" i="5"/>
  <c r="E63" i="5"/>
  <c r="D63" i="5"/>
  <c r="C63" i="5"/>
  <c r="B63" i="5"/>
  <c r="G62" i="5"/>
  <c r="F62" i="5"/>
  <c r="E62" i="5"/>
  <c r="D62" i="5"/>
  <c r="C62" i="5"/>
  <c r="B62" i="5"/>
  <c r="G61" i="5"/>
  <c r="F61" i="5"/>
  <c r="E61" i="5"/>
  <c r="D61" i="5"/>
  <c r="C61" i="5"/>
  <c r="B61" i="5"/>
  <c r="G60" i="5"/>
  <c r="F60" i="5"/>
  <c r="E60" i="5"/>
  <c r="D60" i="5"/>
  <c r="C60" i="5"/>
  <c r="B60" i="5"/>
  <c r="G59" i="5"/>
  <c r="F59" i="5"/>
  <c r="E59" i="5"/>
  <c r="D59" i="5"/>
  <c r="C59" i="5"/>
  <c r="B59" i="5"/>
  <c r="G55" i="5"/>
  <c r="F55" i="5"/>
  <c r="E55" i="5"/>
  <c r="D55" i="5"/>
  <c r="C55" i="5"/>
  <c r="B55" i="5"/>
  <c r="G54" i="5"/>
  <c r="F54" i="5"/>
  <c r="E54" i="5"/>
  <c r="D54" i="5"/>
  <c r="C54" i="5"/>
  <c r="B54" i="5"/>
  <c r="G53" i="5"/>
  <c r="F53" i="5"/>
  <c r="E53" i="5"/>
  <c r="D53" i="5"/>
  <c r="C53" i="5"/>
  <c r="B53" i="5"/>
  <c r="G52" i="5"/>
  <c r="F52" i="5"/>
  <c r="E52" i="5"/>
  <c r="D52" i="5"/>
  <c r="C52" i="5"/>
  <c r="B52" i="5"/>
  <c r="G51" i="5"/>
  <c r="F51" i="5"/>
  <c r="E51" i="5"/>
  <c r="D51" i="5"/>
  <c r="C51" i="5"/>
  <c r="B51" i="5"/>
  <c r="G47" i="5"/>
  <c r="F47" i="5"/>
  <c r="E47" i="5"/>
  <c r="D47" i="5"/>
  <c r="C47" i="5"/>
  <c r="B47" i="5"/>
  <c r="G46" i="5"/>
  <c r="F46" i="5"/>
  <c r="E46" i="5"/>
  <c r="D46" i="5"/>
  <c r="C46" i="5"/>
  <c r="B46" i="5"/>
  <c r="G45" i="5"/>
  <c r="F45" i="5"/>
  <c r="E45" i="5"/>
  <c r="D45" i="5"/>
  <c r="C45" i="5"/>
  <c r="B45" i="5"/>
  <c r="G44" i="5"/>
  <c r="F44" i="5"/>
  <c r="E44" i="5"/>
  <c r="D44" i="5"/>
  <c r="C44" i="5"/>
  <c r="B44" i="5"/>
  <c r="G43" i="5"/>
  <c r="F43" i="5"/>
  <c r="E43" i="5"/>
  <c r="D43" i="5"/>
  <c r="C43" i="5"/>
  <c r="B43" i="5"/>
  <c r="G39" i="5"/>
  <c r="F39" i="5"/>
  <c r="E39" i="5"/>
  <c r="D39" i="5"/>
  <c r="C39" i="5"/>
  <c r="B39" i="5"/>
  <c r="G38" i="5"/>
  <c r="F38" i="5"/>
  <c r="E38" i="5"/>
  <c r="D38" i="5"/>
  <c r="C38" i="5"/>
  <c r="B38" i="5"/>
  <c r="G37" i="5"/>
  <c r="F37" i="5"/>
  <c r="E37" i="5"/>
  <c r="D37" i="5"/>
  <c r="C37" i="5"/>
  <c r="B37" i="5"/>
  <c r="G36" i="5"/>
  <c r="F36" i="5"/>
  <c r="E36" i="5"/>
  <c r="D36" i="5"/>
  <c r="C36" i="5"/>
  <c r="B36" i="5"/>
  <c r="G35" i="5"/>
  <c r="F35" i="5"/>
  <c r="E35" i="5"/>
  <c r="D35" i="5"/>
  <c r="C35" i="5"/>
  <c r="B35" i="5"/>
  <c r="G32" i="5"/>
  <c r="F32" i="5"/>
  <c r="E32" i="5"/>
  <c r="D32" i="5"/>
  <c r="C32" i="5"/>
  <c r="B32" i="5"/>
  <c r="G31" i="5"/>
  <c r="F31" i="5"/>
  <c r="E31" i="5"/>
  <c r="D31" i="5"/>
  <c r="C31" i="5"/>
  <c r="B31" i="5"/>
  <c r="G30" i="5"/>
  <c r="F30" i="5"/>
  <c r="E30" i="5"/>
  <c r="D30" i="5"/>
  <c r="C30" i="5"/>
  <c r="B30" i="5"/>
  <c r="G29" i="5"/>
  <c r="F29" i="5"/>
  <c r="E29" i="5"/>
  <c r="D29" i="5"/>
  <c r="C29" i="5"/>
  <c r="B29" i="5"/>
  <c r="G28" i="5"/>
  <c r="F28" i="5"/>
  <c r="E28" i="5"/>
  <c r="D28" i="5"/>
  <c r="C28" i="5"/>
  <c r="B28" i="5"/>
  <c r="G27" i="5"/>
  <c r="F27" i="5"/>
  <c r="E27" i="5"/>
  <c r="D27" i="5"/>
  <c r="C27" i="5"/>
  <c r="B27" i="5"/>
  <c r="G25" i="5"/>
  <c r="F25" i="5"/>
  <c r="E25" i="5"/>
  <c r="D25" i="5"/>
  <c r="C25" i="5"/>
  <c r="B25" i="5"/>
  <c r="G24" i="5"/>
  <c r="F24" i="5"/>
  <c r="E24" i="5"/>
  <c r="D24" i="5"/>
  <c r="C24" i="5"/>
  <c r="B24" i="5"/>
  <c r="G23" i="5"/>
  <c r="F23" i="5"/>
  <c r="E23" i="5"/>
  <c r="D23" i="5"/>
  <c r="C23" i="5"/>
  <c r="B23" i="5"/>
  <c r="G22" i="5"/>
  <c r="F22" i="5"/>
  <c r="E22" i="5"/>
  <c r="D22" i="5"/>
  <c r="C22" i="5"/>
  <c r="B22" i="5"/>
  <c r="G21" i="5"/>
  <c r="F21" i="5"/>
  <c r="E21" i="5"/>
  <c r="D21" i="5"/>
  <c r="C21" i="5"/>
  <c r="B21" i="5"/>
  <c r="G20" i="5"/>
  <c r="F20" i="5"/>
  <c r="E20" i="5"/>
  <c r="D20" i="5"/>
  <c r="C20" i="5"/>
  <c r="B20" i="5"/>
  <c r="J14" i="5"/>
  <c r="G106" i="4"/>
  <c r="G105" i="4"/>
  <c r="G104" i="4"/>
  <c r="G103" i="4"/>
  <c r="G80" i="4"/>
  <c r="F80" i="4"/>
  <c r="E80" i="4"/>
  <c r="D80" i="4"/>
  <c r="C80" i="4"/>
  <c r="B80" i="4"/>
  <c r="G79" i="4"/>
  <c r="F79" i="4"/>
  <c r="E79" i="4"/>
  <c r="D79" i="4"/>
  <c r="C79" i="4"/>
  <c r="B79" i="4"/>
  <c r="G78" i="4"/>
  <c r="F78" i="4"/>
  <c r="E78" i="4"/>
  <c r="D78" i="4"/>
  <c r="C78" i="4"/>
  <c r="B78" i="4"/>
  <c r="G77" i="4"/>
  <c r="F77" i="4"/>
  <c r="E77" i="4"/>
  <c r="D77" i="4"/>
  <c r="C77" i="4"/>
  <c r="B77" i="4"/>
  <c r="G76" i="4"/>
  <c r="F76" i="4"/>
  <c r="E76" i="4"/>
  <c r="D76" i="4"/>
  <c r="C76" i="4"/>
  <c r="B76" i="4"/>
  <c r="G75" i="4"/>
  <c r="F75" i="4"/>
  <c r="E75" i="4"/>
  <c r="D75" i="4"/>
  <c r="C75" i="4"/>
  <c r="B75" i="4"/>
  <c r="G72" i="4"/>
  <c r="F72" i="4"/>
  <c r="E72" i="4"/>
  <c r="D72" i="4"/>
  <c r="C72" i="4"/>
  <c r="B72" i="4"/>
  <c r="G71" i="4"/>
  <c r="F71" i="4"/>
  <c r="E71" i="4"/>
  <c r="D71" i="4"/>
  <c r="C71" i="4"/>
  <c r="B71" i="4"/>
  <c r="G70" i="4"/>
  <c r="F70" i="4"/>
  <c r="E70" i="4"/>
  <c r="D70" i="4"/>
  <c r="C70" i="4"/>
  <c r="B70" i="4"/>
  <c r="G69" i="4"/>
  <c r="F69" i="4"/>
  <c r="E69" i="4"/>
  <c r="D69" i="4"/>
  <c r="C69" i="4"/>
  <c r="B69" i="4"/>
  <c r="G68" i="4"/>
  <c r="F68" i="4"/>
  <c r="E68" i="4"/>
  <c r="D68" i="4"/>
  <c r="C68" i="4"/>
  <c r="B68" i="4"/>
  <c r="G67" i="4"/>
  <c r="F67" i="4"/>
  <c r="E67" i="4"/>
  <c r="D67" i="4"/>
  <c r="C67" i="4"/>
  <c r="B67" i="4"/>
  <c r="G64" i="4"/>
  <c r="F64" i="4"/>
  <c r="E64" i="4"/>
  <c r="D64" i="4"/>
  <c r="C64" i="4"/>
  <c r="B64" i="4"/>
  <c r="G63" i="4"/>
  <c r="F63" i="4"/>
  <c r="E63" i="4"/>
  <c r="D63" i="4"/>
  <c r="C63" i="4"/>
  <c r="B63" i="4"/>
  <c r="G62" i="4"/>
  <c r="F62" i="4"/>
  <c r="E62" i="4"/>
  <c r="D62" i="4"/>
  <c r="C62" i="4"/>
  <c r="B62" i="4"/>
  <c r="G61" i="4"/>
  <c r="F61" i="4"/>
  <c r="E61" i="4"/>
  <c r="D61" i="4"/>
  <c r="C61" i="4"/>
  <c r="B61" i="4"/>
  <c r="G60" i="4"/>
  <c r="F60" i="4"/>
  <c r="E60" i="4"/>
  <c r="D60" i="4"/>
  <c r="C60" i="4"/>
  <c r="B60" i="4"/>
  <c r="G56" i="4"/>
  <c r="F56" i="4"/>
  <c r="E56" i="4"/>
  <c r="D56" i="4"/>
  <c r="C56" i="4"/>
  <c r="B56" i="4"/>
  <c r="G55" i="4"/>
  <c r="F55" i="4"/>
  <c r="E55" i="4"/>
  <c r="D55" i="4"/>
  <c r="C55" i="4"/>
  <c r="B55" i="4"/>
  <c r="G54" i="4"/>
  <c r="F54" i="4"/>
  <c r="E54" i="4"/>
  <c r="D54" i="4"/>
  <c r="C54" i="4"/>
  <c r="B54" i="4"/>
  <c r="G53" i="4"/>
  <c r="F53" i="4"/>
  <c r="E53" i="4"/>
  <c r="D53" i="4"/>
  <c r="C53" i="4"/>
  <c r="B53" i="4"/>
  <c r="G52" i="4"/>
  <c r="F52" i="4"/>
  <c r="E52" i="4"/>
  <c r="D52" i="4"/>
  <c r="C52" i="4"/>
  <c r="B52" i="4"/>
  <c r="G48" i="4"/>
  <c r="F48" i="4"/>
  <c r="E48" i="4"/>
  <c r="D48" i="4"/>
  <c r="C48" i="4"/>
  <c r="B48" i="4"/>
  <c r="G47" i="4"/>
  <c r="F47" i="4"/>
  <c r="E47" i="4"/>
  <c r="D47" i="4"/>
  <c r="C47" i="4"/>
  <c r="B47" i="4"/>
  <c r="G46" i="4"/>
  <c r="F46" i="4"/>
  <c r="E46" i="4"/>
  <c r="D46" i="4"/>
  <c r="C46" i="4"/>
  <c r="B46" i="4"/>
  <c r="G45" i="4"/>
  <c r="F45" i="4"/>
  <c r="E45" i="4"/>
  <c r="D45" i="4"/>
  <c r="C45" i="4"/>
  <c r="B45" i="4"/>
  <c r="G44" i="4"/>
  <c r="F44" i="4"/>
  <c r="E44" i="4"/>
  <c r="D44" i="4"/>
  <c r="C44" i="4"/>
  <c r="B44" i="4"/>
  <c r="G40" i="4"/>
  <c r="F40" i="4"/>
  <c r="E40" i="4"/>
  <c r="D40" i="4"/>
  <c r="C40" i="4"/>
  <c r="B40" i="4"/>
  <c r="G39" i="4"/>
  <c r="F39" i="4"/>
  <c r="E39" i="4"/>
  <c r="D39" i="4"/>
  <c r="C39" i="4"/>
  <c r="B39" i="4"/>
  <c r="G38" i="4"/>
  <c r="F38" i="4"/>
  <c r="E38" i="4"/>
  <c r="D38" i="4"/>
  <c r="C38" i="4"/>
  <c r="B38" i="4"/>
  <c r="G37" i="4"/>
  <c r="F37" i="4"/>
  <c r="E37" i="4"/>
  <c r="D37" i="4"/>
  <c r="C37" i="4"/>
  <c r="B37" i="4"/>
  <c r="G36" i="4"/>
  <c r="F36" i="4"/>
  <c r="E36" i="4"/>
  <c r="D36" i="4"/>
  <c r="C36" i="4"/>
  <c r="B36" i="4"/>
  <c r="G32" i="4"/>
  <c r="F32" i="4"/>
  <c r="E32" i="4"/>
  <c r="D32" i="4"/>
  <c r="C32" i="4"/>
  <c r="B32" i="4"/>
  <c r="G31" i="4"/>
  <c r="F31" i="4"/>
  <c r="E31" i="4"/>
  <c r="D31" i="4"/>
  <c r="C31" i="4"/>
  <c r="B31" i="4"/>
  <c r="G30" i="4"/>
  <c r="F30" i="4"/>
  <c r="E30" i="4"/>
  <c r="D30" i="4"/>
  <c r="C30" i="4"/>
  <c r="B30" i="4"/>
  <c r="G29" i="4"/>
  <c r="F29" i="4"/>
  <c r="E29" i="4"/>
  <c r="D29" i="4"/>
  <c r="C29" i="4"/>
  <c r="B29" i="4"/>
  <c r="G28" i="4"/>
  <c r="F28" i="4"/>
  <c r="E28" i="4"/>
  <c r="D28" i="4"/>
  <c r="C28" i="4"/>
  <c r="B28" i="4"/>
  <c r="G24" i="4"/>
  <c r="F24" i="4"/>
  <c r="E24" i="4"/>
  <c r="D24" i="4"/>
  <c r="C24" i="4"/>
  <c r="B24" i="4"/>
  <c r="G23" i="4"/>
  <c r="F23" i="4"/>
  <c r="E23" i="4"/>
  <c r="D23" i="4"/>
  <c r="C23" i="4"/>
  <c r="B23" i="4"/>
  <c r="G22" i="4"/>
  <c r="F22" i="4"/>
  <c r="E22" i="4"/>
  <c r="D22" i="4"/>
  <c r="C22" i="4"/>
  <c r="B22" i="4"/>
  <c r="G21" i="4"/>
  <c r="F21" i="4"/>
  <c r="E21" i="4"/>
  <c r="D21" i="4"/>
  <c r="C21" i="4"/>
  <c r="B21" i="4"/>
  <c r="G20" i="4"/>
  <c r="F20" i="4"/>
  <c r="E20" i="4"/>
  <c r="D20" i="4"/>
  <c r="C20" i="4"/>
  <c r="B20" i="4"/>
  <c r="J13" i="4"/>
  <c r="G43" i="3" l="1"/>
  <c r="F43" i="3"/>
  <c r="E43" i="3"/>
  <c r="D43" i="3"/>
  <c r="C43" i="3"/>
  <c r="B43" i="3"/>
  <c r="G42" i="3"/>
  <c r="F42" i="3"/>
  <c r="E42" i="3"/>
  <c r="D42" i="3"/>
  <c r="C42" i="3"/>
  <c r="B42" i="3"/>
  <c r="G41" i="3"/>
  <c r="F41" i="3"/>
  <c r="E41" i="3"/>
  <c r="D41" i="3"/>
  <c r="C41" i="3"/>
  <c r="B41" i="3"/>
  <c r="G40" i="3"/>
  <c r="F40" i="3"/>
  <c r="E40" i="3"/>
  <c r="D40" i="3"/>
  <c r="C40" i="3"/>
  <c r="B40" i="3"/>
  <c r="G39" i="3"/>
  <c r="F39" i="3"/>
  <c r="E39" i="3"/>
  <c r="D39" i="3"/>
  <c r="C39" i="3"/>
  <c r="B39" i="3"/>
  <c r="G38" i="3"/>
  <c r="F38" i="3"/>
  <c r="E38" i="3"/>
  <c r="D38" i="3"/>
  <c r="C38" i="3"/>
  <c r="B38" i="3"/>
  <c r="G37" i="3"/>
  <c r="F37" i="3"/>
  <c r="E37" i="3"/>
  <c r="D37" i="3"/>
  <c r="C37" i="3"/>
  <c r="B37" i="3"/>
  <c r="G36" i="3"/>
  <c r="F36" i="3"/>
  <c r="E36" i="3"/>
  <c r="D36" i="3"/>
  <c r="C36" i="3"/>
  <c r="B36" i="3"/>
  <c r="G35" i="3"/>
  <c r="F35" i="3"/>
  <c r="E35" i="3"/>
  <c r="D35" i="3"/>
  <c r="C35" i="3"/>
  <c r="B35" i="3"/>
  <c r="G34" i="3"/>
  <c r="F34" i="3"/>
  <c r="E34" i="3"/>
  <c r="D34" i="3"/>
  <c r="C34" i="3"/>
  <c r="B34" i="3"/>
  <c r="G33" i="3"/>
  <c r="F33" i="3"/>
  <c r="E33" i="3"/>
  <c r="D33" i="3"/>
  <c r="C33" i="3"/>
  <c r="B33" i="3"/>
  <c r="G32" i="3"/>
  <c r="F32" i="3"/>
  <c r="E32" i="3"/>
  <c r="D32" i="3"/>
  <c r="C32" i="3"/>
  <c r="B32" i="3"/>
  <c r="G31" i="3"/>
  <c r="F31" i="3"/>
  <c r="E31" i="3"/>
  <c r="D31" i="3"/>
  <c r="C31" i="3"/>
  <c r="B31" i="3"/>
  <c r="G30" i="3"/>
  <c r="F30" i="3"/>
  <c r="E30" i="3"/>
  <c r="D30" i="3"/>
  <c r="C30" i="3"/>
  <c r="B30" i="3"/>
  <c r="G29" i="3"/>
  <c r="F29" i="3"/>
  <c r="E29" i="3"/>
  <c r="D29" i="3"/>
  <c r="C29" i="3"/>
  <c r="B29" i="3"/>
  <c r="G28" i="3"/>
  <c r="F28" i="3"/>
  <c r="E28" i="3"/>
  <c r="D28" i="3"/>
  <c r="C28" i="3"/>
  <c r="B28" i="3"/>
  <c r="G27" i="3"/>
  <c r="F27" i="3"/>
  <c r="E27" i="3"/>
  <c r="D27" i="3"/>
  <c r="C27" i="3"/>
  <c r="B27" i="3"/>
  <c r="G26" i="3"/>
  <c r="F26" i="3"/>
  <c r="E26" i="3"/>
  <c r="D26" i="3"/>
  <c r="C26" i="3"/>
  <c r="B26" i="3"/>
  <c r="G25" i="3"/>
  <c r="F25" i="3"/>
  <c r="E25" i="3"/>
  <c r="D25" i="3"/>
  <c r="C25" i="3"/>
  <c r="B25" i="3"/>
  <c r="G24" i="3"/>
  <c r="F24" i="3"/>
  <c r="E24" i="3"/>
  <c r="D24" i="3"/>
  <c r="C24" i="3"/>
  <c r="B24" i="3"/>
  <c r="G23" i="3"/>
  <c r="F23" i="3"/>
  <c r="E23" i="3"/>
  <c r="D23" i="3"/>
  <c r="C23" i="3"/>
  <c r="B23" i="3"/>
  <c r="G22" i="3"/>
  <c r="F22" i="3"/>
  <c r="E22" i="3"/>
  <c r="D22" i="3"/>
  <c r="C22" i="3"/>
  <c r="B22" i="3"/>
  <c r="G21" i="3"/>
  <c r="F21" i="3"/>
  <c r="E21" i="3"/>
  <c r="D21" i="3"/>
  <c r="C21" i="3"/>
  <c r="B21" i="3"/>
  <c r="G20" i="3"/>
  <c r="F20" i="3"/>
  <c r="E20" i="3"/>
  <c r="D20" i="3"/>
  <c r="C20" i="3"/>
  <c r="B20" i="3"/>
  <c r="G19" i="3"/>
  <c r="F19" i="3"/>
  <c r="E19" i="3"/>
  <c r="D19" i="3"/>
  <c r="C19" i="3"/>
  <c r="B19" i="3"/>
  <c r="J13" i="3"/>
  <c r="G77" i="2"/>
  <c r="F77" i="2"/>
  <c r="E77" i="2"/>
  <c r="D77" i="2"/>
  <c r="C77" i="2"/>
  <c r="B77" i="2"/>
  <c r="G76" i="2"/>
  <c r="F76" i="2"/>
  <c r="E76" i="2"/>
  <c r="D76" i="2"/>
  <c r="C76" i="2"/>
  <c r="B76" i="2"/>
  <c r="G75" i="2"/>
  <c r="F75" i="2"/>
  <c r="E75" i="2"/>
  <c r="D75" i="2"/>
  <c r="C75" i="2"/>
  <c r="B75" i="2"/>
  <c r="G74" i="2"/>
  <c r="F74" i="2"/>
  <c r="E74" i="2"/>
  <c r="D74" i="2"/>
  <c r="C74" i="2"/>
  <c r="B74" i="2"/>
  <c r="G73" i="2"/>
  <c r="F73" i="2"/>
  <c r="E73" i="2"/>
  <c r="D73" i="2"/>
  <c r="C73" i="2"/>
  <c r="B73" i="2"/>
  <c r="G69" i="2"/>
  <c r="F69" i="2"/>
  <c r="E69" i="2"/>
  <c r="D69" i="2"/>
  <c r="C69" i="2"/>
  <c r="B69" i="2"/>
  <c r="G68" i="2"/>
  <c r="F68" i="2"/>
  <c r="E68" i="2"/>
  <c r="D68" i="2"/>
  <c r="C68" i="2"/>
  <c r="B68" i="2"/>
  <c r="G67" i="2"/>
  <c r="F67" i="2"/>
  <c r="E67" i="2"/>
  <c r="D67" i="2"/>
  <c r="C67" i="2"/>
  <c r="B67" i="2"/>
  <c r="G66" i="2"/>
  <c r="F66" i="2"/>
  <c r="E66" i="2"/>
  <c r="D66" i="2"/>
  <c r="C66" i="2"/>
  <c r="B66" i="2"/>
  <c r="G65" i="2"/>
  <c r="F65" i="2"/>
  <c r="E65" i="2"/>
  <c r="D65" i="2"/>
  <c r="C65" i="2"/>
  <c r="B65" i="2"/>
  <c r="G61" i="2"/>
  <c r="F61" i="2"/>
  <c r="E61" i="2"/>
  <c r="D61" i="2"/>
  <c r="C61" i="2"/>
  <c r="B61" i="2"/>
  <c r="G60" i="2"/>
  <c r="F60" i="2"/>
  <c r="E60" i="2"/>
  <c r="D60" i="2"/>
  <c r="C60" i="2"/>
  <c r="B60" i="2"/>
  <c r="G59" i="2"/>
  <c r="F59" i="2"/>
  <c r="E59" i="2"/>
  <c r="D59" i="2"/>
  <c r="C59" i="2"/>
  <c r="B59" i="2"/>
  <c r="G58" i="2"/>
  <c r="F58" i="2"/>
  <c r="E58" i="2"/>
  <c r="D58" i="2"/>
  <c r="C58" i="2"/>
  <c r="B58" i="2"/>
  <c r="G57" i="2"/>
  <c r="F57" i="2"/>
  <c r="E57" i="2"/>
  <c r="D57" i="2"/>
  <c r="C57" i="2"/>
  <c r="B57" i="2"/>
  <c r="G56" i="2"/>
  <c r="F56" i="2"/>
  <c r="E56" i="2"/>
  <c r="D56" i="2"/>
  <c r="C56" i="2"/>
  <c r="B56" i="2"/>
  <c r="G52" i="2"/>
  <c r="F52" i="2"/>
  <c r="E52" i="2"/>
  <c r="D52" i="2"/>
  <c r="C52" i="2"/>
  <c r="B52" i="2"/>
  <c r="G51" i="2"/>
  <c r="F51" i="2"/>
  <c r="E51" i="2"/>
  <c r="D51" i="2"/>
  <c r="C51" i="2"/>
  <c r="B51" i="2"/>
  <c r="G50" i="2"/>
  <c r="F50" i="2"/>
  <c r="E50" i="2"/>
  <c r="D50" i="2"/>
  <c r="C50" i="2"/>
  <c r="B50" i="2"/>
  <c r="G49" i="2"/>
  <c r="F49" i="2"/>
  <c r="E49" i="2"/>
  <c r="D49" i="2"/>
  <c r="C49" i="2"/>
  <c r="B49" i="2"/>
  <c r="G48" i="2"/>
  <c r="F48" i="2"/>
  <c r="E48" i="2"/>
  <c r="D48" i="2"/>
  <c r="C48" i="2"/>
  <c r="B48" i="2"/>
  <c r="G47" i="2"/>
  <c r="F47" i="2"/>
  <c r="E47" i="2"/>
  <c r="D47" i="2"/>
  <c r="C47" i="2"/>
  <c r="B47" i="2"/>
  <c r="G43" i="2"/>
  <c r="F43" i="2"/>
  <c r="E43" i="2"/>
  <c r="D43" i="2"/>
  <c r="C43" i="2"/>
  <c r="B43" i="2"/>
  <c r="G42" i="2"/>
  <c r="F42" i="2"/>
  <c r="E42" i="2"/>
  <c r="D42" i="2"/>
  <c r="C42" i="2"/>
  <c r="B42" i="2"/>
  <c r="G41" i="2"/>
  <c r="F41" i="2"/>
  <c r="E41" i="2"/>
  <c r="D41" i="2"/>
  <c r="C41" i="2"/>
  <c r="B41" i="2"/>
  <c r="G40" i="2"/>
  <c r="F40" i="2"/>
  <c r="E40" i="2"/>
  <c r="D40" i="2"/>
  <c r="C40" i="2"/>
  <c r="B40" i="2"/>
  <c r="G39" i="2"/>
  <c r="F39" i="2"/>
  <c r="E39" i="2"/>
  <c r="D39" i="2"/>
  <c r="C39" i="2"/>
  <c r="B39" i="2"/>
  <c r="G38" i="2"/>
  <c r="F38" i="2"/>
  <c r="E38" i="2"/>
  <c r="D38" i="2"/>
  <c r="C38" i="2"/>
  <c r="B38" i="2"/>
  <c r="G34" i="2"/>
  <c r="F34" i="2"/>
  <c r="E34" i="2"/>
  <c r="D34" i="2"/>
  <c r="C34" i="2"/>
  <c r="B34" i="2"/>
  <c r="G33" i="2"/>
  <c r="F33" i="2"/>
  <c r="E33" i="2"/>
  <c r="D33" i="2"/>
  <c r="C33" i="2"/>
  <c r="B33" i="2"/>
  <c r="G32" i="2"/>
  <c r="F32" i="2"/>
  <c r="E32" i="2"/>
  <c r="D32" i="2"/>
  <c r="C32" i="2"/>
  <c r="B32" i="2"/>
  <c r="G31" i="2"/>
  <c r="F31" i="2"/>
  <c r="E31" i="2"/>
  <c r="D31" i="2"/>
  <c r="C31" i="2"/>
  <c r="B31" i="2"/>
  <c r="G30" i="2"/>
  <c r="F30" i="2"/>
  <c r="E30" i="2"/>
  <c r="D30" i="2"/>
  <c r="C30" i="2"/>
  <c r="B30" i="2"/>
  <c r="G29" i="2"/>
  <c r="F29" i="2"/>
  <c r="E29" i="2"/>
  <c r="D29" i="2"/>
  <c r="C29" i="2"/>
  <c r="B29" i="2"/>
  <c r="G25" i="2"/>
  <c r="F25" i="2"/>
  <c r="E25" i="2"/>
  <c r="D25" i="2"/>
  <c r="C25" i="2"/>
  <c r="B25" i="2"/>
  <c r="G24" i="2"/>
  <c r="F24" i="2"/>
  <c r="E24" i="2"/>
  <c r="D24" i="2"/>
  <c r="C24" i="2"/>
  <c r="B24" i="2"/>
  <c r="G23" i="2"/>
  <c r="F23" i="2"/>
  <c r="E23" i="2"/>
  <c r="D23" i="2"/>
  <c r="C23" i="2"/>
  <c r="B23" i="2"/>
  <c r="G22" i="2"/>
  <c r="F22" i="2"/>
  <c r="E22" i="2"/>
  <c r="D22" i="2"/>
  <c r="C22" i="2"/>
  <c r="B22" i="2"/>
  <c r="G21" i="2"/>
  <c r="F21" i="2"/>
  <c r="E21" i="2"/>
  <c r="D21" i="2"/>
  <c r="C21" i="2"/>
  <c r="B21" i="2"/>
  <c r="G20" i="2"/>
  <c r="F20" i="2"/>
  <c r="E20" i="2"/>
  <c r="D20" i="2"/>
  <c r="C20" i="2"/>
  <c r="B20" i="2"/>
  <c r="J14" i="2"/>
  <c r="G112" i="1"/>
  <c r="G111" i="1"/>
  <c r="G109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J13" i="1"/>
</calcChain>
</file>

<file path=xl/sharedStrings.xml><?xml version="1.0" encoding="utf-8"?>
<sst xmlns="http://schemas.openxmlformats.org/spreadsheetml/2006/main" count="366" uniqueCount="90">
  <si>
    <t>МИНИСТЕРСТВО СПОРТА РОССИЙСКОЙ ФЕДЕРАЦИИ</t>
  </si>
  <si>
    <t>ВСЕРОССИЙСКАЯ ФЕДЕРАЦИЯ ЛЕГКОЙ АТЛЕТИКИ</t>
  </si>
  <si>
    <t>КОМИТЕТ ПО ФИЗИЧЕСКОЙ КУЛЬТУРЕ И СПОРТУ САНКТ-ПЕТЕРБУРГА</t>
  </si>
  <si>
    <t>СПОРТИВНАЯ ФЕДЕРАЦИЯ ЛЕГКОЙ АТЛЕТИКИ САНКТ-ПЕТЕРБУРГА</t>
  </si>
  <si>
    <t>Первенство России по легкой атлетике</t>
  </si>
  <si>
    <t xml:space="preserve"> (среди юниоров и юниорок до 23 лет) в помещении</t>
  </si>
  <si>
    <t>Рекорд Мира 23</t>
  </si>
  <si>
    <t xml:space="preserve">Бег 400 м </t>
  </si>
  <si>
    <t>Рекорд Европы 23</t>
  </si>
  <si>
    <t>Забеги</t>
  </si>
  <si>
    <t>Рекорд России 23</t>
  </si>
  <si>
    <t>ЮНИОРЫ</t>
  </si>
  <si>
    <t>Начало:</t>
  </si>
  <si>
    <t>Санкт-Петербург, Легкоатлетический манеж</t>
  </si>
  <si>
    <t>Окончание:</t>
  </si>
  <si>
    <t xml:space="preserve">Фамилия  </t>
  </si>
  <si>
    <t>Имя</t>
  </si>
  <si>
    <t>Дата рожд</t>
  </si>
  <si>
    <t>Разряд</t>
  </si>
  <si>
    <t>Команда</t>
  </si>
  <si>
    <t>№ уч.</t>
  </si>
  <si>
    <t>Приход</t>
  </si>
  <si>
    <t>Результат</t>
  </si>
  <si>
    <t>Примечание</t>
  </si>
  <si>
    <t>1 забег</t>
  </si>
  <si>
    <t>лич</t>
  </si>
  <si>
    <t>2 забег</t>
  </si>
  <si>
    <t>3 забег</t>
  </si>
  <si>
    <t>4 забег</t>
  </si>
  <si>
    <t>5 забег</t>
  </si>
  <si>
    <t>6 забег</t>
  </si>
  <si>
    <t>7 забег</t>
  </si>
  <si>
    <t>8 забег</t>
  </si>
  <si>
    <t>9 забег</t>
  </si>
  <si>
    <t>Рефери по бегу</t>
  </si>
  <si>
    <t>Старший судья на финише</t>
  </si>
  <si>
    <t>Куликов В.Я. /СПБ, ССВк/</t>
  </si>
  <si>
    <t>Старший хронометрист</t>
  </si>
  <si>
    <t>Секретарь</t>
  </si>
  <si>
    <t xml:space="preserve">Бег 800 м </t>
  </si>
  <si>
    <t>1.44,15</t>
  </si>
  <si>
    <t>Территория</t>
  </si>
  <si>
    <t>Алексеев В.Г.  /СПб, ССВк/</t>
  </si>
  <si>
    <t>Мичурина О.А. /СПб, ССВк/</t>
  </si>
  <si>
    <t>Пономарева С.Е.  /СПб, ССВк/</t>
  </si>
  <si>
    <t>7.24,90</t>
  </si>
  <si>
    <t>7.41,48</t>
  </si>
  <si>
    <t xml:space="preserve">Бег 3000 м </t>
  </si>
  <si>
    <t>7.52,90</t>
  </si>
  <si>
    <t>Финальные забеги</t>
  </si>
  <si>
    <t>ВД Мира 23</t>
  </si>
  <si>
    <t>ВД Европы 23</t>
  </si>
  <si>
    <t>ЮНИОРКИ</t>
  </si>
  <si>
    <t>1.57,55</t>
  </si>
  <si>
    <t>1.58,42</t>
  </si>
  <si>
    <t>1.59,35</t>
  </si>
  <si>
    <t>лич/к</t>
  </si>
  <si>
    <t>Куликов В.Я. /СПб, ССВк/</t>
  </si>
  <si>
    <t>8.23,74</t>
  </si>
  <si>
    <t>8.39,79</t>
  </si>
  <si>
    <t>8.52,12</t>
  </si>
  <si>
    <t>Финальный забег</t>
  </si>
  <si>
    <t xml:space="preserve"> </t>
  </si>
  <si>
    <t xml:space="preserve">                     Прыжок с шестом   </t>
  </si>
  <si>
    <t>(начальная высота - 280 см)</t>
  </si>
  <si>
    <t>Финальные соревнования</t>
  </si>
  <si>
    <t>№ п/п</t>
  </si>
  <si>
    <t>№ участ.</t>
  </si>
  <si>
    <t xml:space="preserve">Фамилия </t>
  </si>
  <si>
    <t>А</t>
  </si>
  <si>
    <t>Б</t>
  </si>
  <si>
    <t>Рез-тат</t>
  </si>
  <si>
    <t>М</t>
  </si>
  <si>
    <t>Прим.</t>
  </si>
  <si>
    <t>Г.р.</t>
  </si>
  <si>
    <t>Рефери по прыжкам:</t>
  </si>
  <si>
    <t>Секретарь:</t>
  </si>
  <si>
    <t>Старший судья на виде:</t>
  </si>
  <si>
    <t>Судьи:</t>
  </si>
  <si>
    <t>САНКТ-ПЕТЕРБУРГСКАЯ КОЛЛЕГИЯ СУДЕЙ ПО ЛЕГКОЙ АТЛЕТИКЕ</t>
  </si>
  <si>
    <t>Толкание ядра</t>
  </si>
  <si>
    <t>(вес снаряда - 7,26 кг)</t>
  </si>
  <si>
    <t>Санкт-Петербург, Легкоатлетичесикй манеж</t>
  </si>
  <si>
    <t>№</t>
  </si>
  <si>
    <t>Результаты попыток</t>
  </si>
  <si>
    <t xml:space="preserve">Лучший </t>
  </si>
  <si>
    <t>Место</t>
  </si>
  <si>
    <t>прим</t>
  </si>
  <si>
    <t>п/п</t>
  </si>
  <si>
    <t>результат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</si>
</sst>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4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i/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2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0"/>
      <name val="Arial Cyr"/>
      <charset val="204"/>
    </font>
    <font>
      <i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0"/>
      <name val="Arial Cyr"/>
      <family val="2"/>
      <charset val="204"/>
    </font>
    <font>
      <i/>
      <u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i/>
      <u/>
      <sz val="14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4"/>
      <name val="Times New Roman"/>
      <family val="1"/>
      <charset val="204"/>
    </font>
    <font>
      <sz val="8"/>
      <name val="Times New Roman"/>
      <family val="1"/>
      <charset val="204"/>
    </font>
    <font>
      <sz val="14"/>
      <name val="Arial Cyr"/>
      <family val="2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"/>
      <name val="Arial Cyr"/>
      <family val="2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u/>
      <sz val="14"/>
      <color rgb="FF000000"/>
      <name val="Times New Roman"/>
      <family val="1"/>
      <charset val="204"/>
    </font>
    <font>
      <sz val="11"/>
      <name val="Arial Cyr"/>
      <family val="2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0" fillId="0" borderId="0"/>
  </cellStyleXfs>
  <cellXfs count="36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right"/>
    </xf>
    <xf numFmtId="2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left" vertical="center" inden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right"/>
    </xf>
    <xf numFmtId="20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20" fontId="10" fillId="0" borderId="0" xfId="0" applyNumberFormat="1" applyFont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4" xfId="0" applyFont="1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indent="1"/>
    </xf>
    <xf numFmtId="0" fontId="7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indent="1" shrinkToFit="1"/>
    </xf>
    <xf numFmtId="0" fontId="2" fillId="0" borderId="5" xfId="0" applyFont="1" applyBorder="1"/>
    <xf numFmtId="0" fontId="2" fillId="0" borderId="6" xfId="0" applyFont="1" applyBorder="1"/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left" vertical="center" indent="1"/>
    </xf>
    <xf numFmtId="49" fontId="2" fillId="0" borderId="5" xfId="0" applyNumberFormat="1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5" fillId="0" borderId="5" xfId="0" applyFont="1" applyBorder="1" applyAlignment="1">
      <alignment horizontal="center" shrinkToFi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20" fontId="3" fillId="0" borderId="5" xfId="0" applyNumberFormat="1" applyFont="1" applyBorder="1" applyAlignment="1">
      <alignment horizontal="center" vertical="center"/>
    </xf>
    <xf numFmtId="0" fontId="7" fillId="0" borderId="0" xfId="0" applyFont="1"/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shrinkToFit="1"/>
    </xf>
    <xf numFmtId="49" fontId="2" fillId="0" borderId="5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left" indent="1" shrinkToFit="1"/>
    </xf>
    <xf numFmtId="0" fontId="14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shrinkToFit="1"/>
    </xf>
    <xf numFmtId="0" fontId="2" fillId="0" borderId="7" xfId="0" applyFont="1" applyBorder="1"/>
    <xf numFmtId="0" fontId="2" fillId="0" borderId="8" xfId="0" applyFont="1" applyBorder="1"/>
    <xf numFmtId="0" fontId="2" fillId="0" borderId="5" xfId="0" applyFont="1" applyBorder="1" applyAlignment="1">
      <alignment horizontal="right" vertical="center"/>
    </xf>
    <xf numFmtId="0" fontId="7" fillId="0" borderId="7" xfId="0" applyFont="1" applyBorder="1" applyAlignment="1">
      <alignment horizontal="left" vertical="center" indent="1"/>
    </xf>
    <xf numFmtId="0" fontId="7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left" vertical="center" indent="1" shrinkToFit="1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 indent="1"/>
    </xf>
    <xf numFmtId="0" fontId="15" fillId="0" borderId="8" xfId="0" applyFont="1" applyBorder="1" applyAlignment="1">
      <alignment horizontal="center"/>
    </xf>
    <xf numFmtId="0" fontId="13" fillId="0" borderId="8" xfId="0" applyFont="1" applyBorder="1" applyAlignment="1">
      <alignment horizontal="center" vertical="center" shrinkToFit="1"/>
    </xf>
    <xf numFmtId="0" fontId="15" fillId="0" borderId="8" xfId="0" applyFont="1" applyBorder="1" applyAlignment="1">
      <alignment horizontal="left" shrinkToFit="1"/>
    </xf>
    <xf numFmtId="0" fontId="7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indent="1" shrinkToFit="1"/>
    </xf>
    <xf numFmtId="0" fontId="2" fillId="0" borderId="9" xfId="0" applyFont="1" applyBorder="1" applyAlignment="1">
      <alignment horizontal="center" vertical="center"/>
    </xf>
    <xf numFmtId="0" fontId="15" fillId="0" borderId="9" xfId="0" applyFont="1" applyBorder="1" applyAlignment="1">
      <alignment horizontal="left" indent="1" shrinkToFit="1"/>
    </xf>
    <xf numFmtId="49" fontId="2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left" vertical="center" indent="1" shrinkToFit="1"/>
    </xf>
    <xf numFmtId="0" fontId="2" fillId="0" borderId="9" xfId="0" applyFont="1" applyBorder="1"/>
    <xf numFmtId="0" fontId="2" fillId="0" borderId="9" xfId="0" applyFont="1" applyBorder="1" applyAlignment="1">
      <alignment horizontal="right" vertical="center"/>
    </xf>
    <xf numFmtId="0" fontId="3" fillId="0" borderId="0" xfId="0" applyFont="1" applyAlignment="1"/>
    <xf numFmtId="0" fontId="3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17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/>
    </xf>
    <xf numFmtId="0" fontId="12" fillId="0" borderId="0" xfId="0" applyFont="1" applyAlignment="1"/>
    <xf numFmtId="0" fontId="7" fillId="0" borderId="10" xfId="0" applyFont="1" applyBorder="1" applyAlignment="1">
      <alignment horizontal="center" vertical="center" shrinkToFit="1"/>
    </xf>
    <xf numFmtId="0" fontId="3" fillId="0" borderId="1" xfId="0" applyFont="1" applyBorder="1" applyAlignment="1">
      <alignment vertical="center" shrinkToFit="1"/>
    </xf>
    <xf numFmtId="0" fontId="3" fillId="0" borderId="4" xfId="0" applyFont="1" applyBorder="1" applyAlignment="1"/>
    <xf numFmtId="0" fontId="7" fillId="0" borderId="5" xfId="0" applyFont="1" applyBorder="1" applyAlignment="1">
      <alignment horizontal="left" vertical="center" shrinkToFit="1"/>
    </xf>
    <xf numFmtId="0" fontId="15" fillId="0" borderId="5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 shrinkToFit="1"/>
    </xf>
    <xf numFmtId="0" fontId="3" fillId="0" borderId="5" xfId="0" applyFont="1" applyBorder="1" applyAlignment="1">
      <alignment vertical="center" wrapText="1" shrinkToFit="1"/>
    </xf>
    <xf numFmtId="0" fontId="15" fillId="0" borderId="5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indent="1"/>
    </xf>
    <xf numFmtId="14" fontId="15" fillId="0" borderId="5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shrinkToFit="1"/>
    </xf>
    <xf numFmtId="49" fontId="2" fillId="0" borderId="5" xfId="0" applyNumberFormat="1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/>
    <xf numFmtId="0" fontId="15" fillId="0" borderId="5" xfId="0" applyFont="1" applyFill="1" applyBorder="1" applyAlignment="1">
      <alignment horizontal="center" shrinkToFit="1"/>
    </xf>
    <xf numFmtId="14" fontId="2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 shrinkToFit="1"/>
    </xf>
    <xf numFmtId="14" fontId="2" fillId="0" borderId="5" xfId="0" applyNumberFormat="1" applyFont="1" applyBorder="1" applyAlignment="1">
      <alignment horizontal="center"/>
    </xf>
    <xf numFmtId="0" fontId="3" fillId="0" borderId="5" xfId="0" applyFont="1" applyBorder="1" applyAlignment="1"/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shrinkToFit="1"/>
    </xf>
    <xf numFmtId="0" fontId="1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indent="1" shrinkToFit="1"/>
    </xf>
    <xf numFmtId="0" fontId="7" fillId="0" borderId="8" xfId="0" applyFont="1" applyBorder="1" applyAlignment="1">
      <alignment horizontal="left" vertical="center"/>
    </xf>
    <xf numFmtId="0" fontId="7" fillId="0" borderId="7" xfId="0" applyFont="1" applyBorder="1"/>
    <xf numFmtId="0" fontId="7" fillId="0" borderId="7" xfId="0" applyFont="1" applyBorder="1" applyAlignment="1">
      <alignment horizontal="right" vertical="center"/>
    </xf>
    <xf numFmtId="0" fontId="7" fillId="0" borderId="8" xfId="0" applyFont="1" applyBorder="1"/>
    <xf numFmtId="0" fontId="7" fillId="0" borderId="8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1" xfId="0" applyFont="1" applyBorder="1"/>
    <xf numFmtId="0" fontId="2" fillId="0" borderId="11" xfId="0" applyFont="1" applyBorder="1" applyAlignment="1">
      <alignment horizontal="center" vertical="center"/>
    </xf>
    <xf numFmtId="0" fontId="15" fillId="0" borderId="5" xfId="0" applyFont="1" applyBorder="1" applyAlignment="1">
      <alignment horizontal="left" indent="1"/>
    </xf>
    <xf numFmtId="49" fontId="15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horizontal="left" vertical="center" indent="1"/>
    </xf>
    <xf numFmtId="0" fontId="2" fillId="0" borderId="0" xfId="0" applyFont="1" applyFill="1" applyAlignment="1">
      <alignment vertical="center"/>
    </xf>
    <xf numFmtId="0" fontId="9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horizontal="right"/>
    </xf>
    <xf numFmtId="0" fontId="11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right" vertical="center"/>
    </xf>
    <xf numFmtId="0" fontId="9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 shrinkToFit="1"/>
    </xf>
    <xf numFmtId="49" fontId="3" fillId="0" borderId="5" xfId="0" applyNumberFormat="1" applyFont="1" applyBorder="1" applyAlignment="1">
      <alignment horizontal="center"/>
    </xf>
    <xf numFmtId="20" fontId="2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0" xfId="0" applyFont="1" applyAlignment="1"/>
    <xf numFmtId="0" fontId="18" fillId="0" borderId="0" xfId="0" applyFont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0" fillId="0" borderId="0" xfId="0" applyFont="1" applyFill="1" applyAlignment="1"/>
    <xf numFmtId="0" fontId="7" fillId="0" borderId="0" xfId="0" applyFont="1" applyFill="1" applyAlignment="1">
      <alignment horizontal="right" vertical="center"/>
    </xf>
    <xf numFmtId="17" fontId="7" fillId="0" borderId="0" xfId="0" applyNumberFormat="1" applyFont="1" applyFill="1" applyAlignment="1">
      <alignment horizontal="right" vertical="center"/>
    </xf>
    <xf numFmtId="0" fontId="9" fillId="0" borderId="0" xfId="0" applyFont="1" applyFill="1" applyAlignment="1"/>
    <xf numFmtId="0" fontId="2" fillId="0" borderId="0" xfId="0" applyFont="1" applyFill="1" applyAlignment="1"/>
    <xf numFmtId="0" fontId="2" fillId="0" borderId="1" xfId="0" applyFont="1" applyBorder="1" applyAlignment="1">
      <alignment vertical="center" shrinkToFit="1"/>
    </xf>
    <xf numFmtId="0" fontId="2" fillId="0" borderId="4" xfId="0" applyFont="1" applyBorder="1" applyAlignment="1"/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 shrinkToFit="1"/>
    </xf>
    <xf numFmtId="0" fontId="15" fillId="0" borderId="5" xfId="0" applyFont="1" applyBorder="1" applyAlignment="1">
      <alignment horizontal="left" shrinkToFit="1"/>
    </xf>
    <xf numFmtId="0" fontId="2" fillId="0" borderId="5" xfId="0" applyFont="1" applyBorder="1" applyAlignment="1">
      <alignment vertical="center"/>
    </xf>
    <xf numFmtId="0" fontId="15" fillId="0" borderId="5" xfId="0" applyFont="1" applyBorder="1" applyAlignment="1">
      <alignment horizontal="left" vertical="center" indent="1" shrinkToFit="1"/>
    </xf>
    <xf numFmtId="0" fontId="15" fillId="0" borderId="5" xfId="0" applyFont="1" applyFill="1" applyBorder="1" applyAlignment="1">
      <alignment horizontal="left" shrinkToFit="1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left" vertical="center" indent="1" shrinkToFit="1"/>
    </xf>
    <xf numFmtId="0" fontId="2" fillId="0" borderId="5" xfId="0" applyFont="1" applyFill="1" applyBorder="1" applyAlignment="1">
      <alignment horizontal="right" vertical="center"/>
    </xf>
    <xf numFmtId="49" fontId="2" fillId="0" borderId="5" xfId="0" applyNumberFormat="1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49" fontId="2" fillId="0" borderId="5" xfId="0" applyNumberFormat="1" applyFont="1" applyBorder="1" applyAlignment="1"/>
    <xf numFmtId="0" fontId="2" fillId="0" borderId="5" xfId="0" applyFont="1" applyBorder="1" applyAlignment="1"/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 shrinkToFit="1"/>
    </xf>
    <xf numFmtId="49" fontId="2" fillId="0" borderId="7" xfId="0" applyNumberFormat="1" applyFont="1" applyBorder="1" applyAlignment="1">
      <alignment horizontal="center"/>
    </xf>
    <xf numFmtId="0" fontId="15" fillId="0" borderId="8" xfId="0" applyFont="1" applyBorder="1" applyAlignment="1"/>
    <xf numFmtId="0" fontId="7" fillId="0" borderId="8" xfId="0" applyFont="1" applyBorder="1" applyAlignment="1">
      <alignment vertical="center" shrinkToFit="1"/>
    </xf>
    <xf numFmtId="0" fontId="7" fillId="0" borderId="8" xfId="0" applyFont="1" applyBorder="1" applyAlignment="1">
      <alignment vertical="center"/>
    </xf>
    <xf numFmtId="164" fontId="7" fillId="0" borderId="5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left" vertical="center" indent="1"/>
    </xf>
    <xf numFmtId="0" fontId="2" fillId="0" borderId="6" xfId="0" applyFont="1" applyBorder="1" applyAlignment="1">
      <alignment horizontal="left" vertical="center" indent="1" shrinkToFit="1"/>
    </xf>
    <xf numFmtId="0" fontId="2" fillId="0" borderId="8" xfId="0" applyFont="1" applyBorder="1" applyAlignment="1">
      <alignment horizontal="left" vertical="center" indent="1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2" fillId="0" borderId="0" xfId="0" applyFont="1" applyBorder="1"/>
    <xf numFmtId="0" fontId="21" fillId="0" borderId="0" xfId="1" applyFont="1" applyBorder="1" applyAlignment="1">
      <alignment horizontal="right"/>
    </xf>
    <xf numFmtId="0" fontId="22" fillId="0" borderId="0" xfId="1" applyFont="1" applyBorder="1" applyAlignment="1">
      <alignment horizontal="right"/>
    </xf>
    <xf numFmtId="0" fontId="23" fillId="0" borderId="0" xfId="1" applyFont="1" applyBorder="1"/>
    <xf numFmtId="2" fontId="7" fillId="0" borderId="0" xfId="0" applyNumberFormat="1" applyFont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4" fillId="0" borderId="0" xfId="1" applyFont="1" applyBorder="1"/>
    <xf numFmtId="0" fontId="14" fillId="0" borderId="0" xfId="1" applyFont="1" applyBorder="1" applyAlignment="1">
      <alignment horizontal="center"/>
    </xf>
    <xf numFmtId="0" fontId="14" fillId="0" borderId="0" xfId="1" applyFont="1" applyBorder="1" applyAlignment="1">
      <alignment horizontal="left"/>
    </xf>
    <xf numFmtId="0" fontId="22" fillId="0" borderId="0" xfId="1" applyFont="1" applyBorder="1" applyAlignment="1">
      <alignment horizontal="center"/>
    </xf>
    <xf numFmtId="0" fontId="25" fillId="0" borderId="0" xfId="0" applyFont="1" applyAlignment="1">
      <alignment horizontal="center" vertical="center"/>
    </xf>
    <xf numFmtId="0" fontId="26" fillId="0" borderId="0" xfId="1" applyFont="1" applyBorder="1" applyAlignment="1">
      <alignment horizontal="center"/>
    </xf>
    <xf numFmtId="0" fontId="21" fillId="0" borderId="0" xfId="1" applyFont="1" applyBorder="1" applyAlignment="1">
      <alignment horizontal="center"/>
    </xf>
    <xf numFmtId="0" fontId="27" fillId="0" borderId="0" xfId="0" applyFont="1" applyFill="1" applyAlignment="1">
      <alignment horizontal="center" vertical="center"/>
    </xf>
    <xf numFmtId="0" fontId="15" fillId="0" borderId="0" xfId="1" applyFont="1" applyBorder="1" applyAlignment="1">
      <alignment horizontal="right"/>
    </xf>
    <xf numFmtId="49" fontId="22" fillId="0" borderId="0" xfId="1" applyNumberFormat="1" applyFont="1" applyBorder="1" applyAlignment="1">
      <alignment horizontal="left"/>
    </xf>
    <xf numFmtId="20" fontId="22" fillId="0" borderId="0" xfId="1" applyNumberFormat="1" applyFont="1" applyBorder="1" applyAlignment="1">
      <alignment horizontal="center"/>
    </xf>
    <xf numFmtId="49" fontId="28" fillId="0" borderId="0" xfId="1" applyNumberFormat="1" applyFont="1" applyBorder="1" applyAlignment="1">
      <alignment horizontal="left" indent="1"/>
    </xf>
    <xf numFmtId="0" fontId="28" fillId="0" borderId="0" xfId="1" applyFont="1" applyBorder="1" applyAlignment="1">
      <alignment horizontal="left"/>
    </xf>
    <xf numFmtId="0" fontId="15" fillId="0" borderId="0" xfId="1" applyFont="1" applyFill="1" applyBorder="1" applyAlignment="1">
      <alignment horizontal="center"/>
    </xf>
    <xf numFmtId="0" fontId="15" fillId="0" borderId="0" xfId="0" applyFont="1" applyFill="1" applyAlignment="1">
      <alignment horizontal="left" vertical="center"/>
    </xf>
    <xf numFmtId="0" fontId="29" fillId="0" borderId="0" xfId="0" applyFont="1" applyFill="1" applyAlignment="1">
      <alignment horizontal="center" vertical="center"/>
    </xf>
    <xf numFmtId="0" fontId="15" fillId="0" borderId="0" xfId="1" applyFont="1" applyFill="1" applyBorder="1" applyAlignment="1">
      <alignment horizontal="right"/>
    </xf>
    <xf numFmtId="0" fontId="15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11" fillId="0" borderId="0" xfId="0" applyFont="1" applyAlignment="1">
      <alignment vertical="top"/>
    </xf>
    <xf numFmtId="0" fontId="22" fillId="0" borderId="0" xfId="1" applyFont="1" applyBorder="1" applyAlignment="1">
      <alignment horizontal="center" vertical="center"/>
    </xf>
    <xf numFmtId="20" fontId="10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0" fontId="22" fillId="0" borderId="0" xfId="1" applyFont="1" applyBorder="1"/>
    <xf numFmtId="0" fontId="31" fillId="0" borderId="0" xfId="1" applyFont="1" applyBorder="1" applyAlignment="1">
      <alignment horizontal="center"/>
    </xf>
    <xf numFmtId="0" fontId="22" fillId="0" borderId="0" xfId="1" applyFont="1" applyBorder="1" applyAlignment="1">
      <alignment horizontal="left"/>
    </xf>
    <xf numFmtId="0" fontId="14" fillId="0" borderId="0" xfId="1" applyFont="1" applyBorder="1" applyAlignment="1">
      <alignment horizontal="right"/>
    </xf>
    <xf numFmtId="2" fontId="15" fillId="0" borderId="0" xfId="1" applyNumberFormat="1" applyFont="1" applyBorder="1" applyAlignment="1">
      <alignment horizontal="right"/>
    </xf>
    <xf numFmtId="0" fontId="23" fillId="0" borderId="13" xfId="0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33" fillId="0" borderId="14" xfId="0" applyFont="1" applyBorder="1" applyAlignment="1">
      <alignment horizontal="center"/>
    </xf>
    <xf numFmtId="0" fontId="33" fillId="0" borderId="16" xfId="0" applyFont="1" applyBorder="1" applyAlignment="1">
      <alignment horizontal="center"/>
    </xf>
    <xf numFmtId="0" fontId="33" fillId="0" borderId="17" xfId="0" applyFont="1" applyBorder="1" applyAlignment="1">
      <alignment horizontal="center"/>
    </xf>
    <xf numFmtId="0" fontId="32" fillId="0" borderId="19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6" fillId="0" borderId="0" xfId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/>
    </xf>
    <xf numFmtId="0" fontId="15" fillId="0" borderId="5" xfId="0" applyFont="1" applyBorder="1" applyAlignment="1">
      <alignment vertical="center"/>
    </xf>
    <xf numFmtId="0" fontId="15" fillId="0" borderId="5" xfId="0" applyFont="1" applyBorder="1" applyAlignment="1">
      <alignment horizontal="left" vertical="center"/>
    </xf>
    <xf numFmtId="14" fontId="15" fillId="0" borderId="5" xfId="0" applyNumberFormat="1" applyFont="1" applyBorder="1" applyAlignment="1">
      <alignment horizontal="center"/>
    </xf>
    <xf numFmtId="0" fontId="34" fillId="0" borderId="5" xfId="0" applyFont="1" applyBorder="1" applyAlignment="1">
      <alignment horizontal="center"/>
    </xf>
    <xf numFmtId="0" fontId="2" fillId="0" borderId="5" xfId="0" applyFont="1" applyBorder="1" applyAlignment="1">
      <alignment vertical="center" shrinkToFit="1"/>
    </xf>
    <xf numFmtId="0" fontId="23" fillId="0" borderId="21" xfId="1" applyFont="1" applyBorder="1" applyAlignment="1">
      <alignment horizontal="left"/>
    </xf>
    <xf numFmtId="0" fontId="23" fillId="0" borderId="22" xfId="1" applyFont="1" applyBorder="1" applyAlignment="1">
      <alignment horizontal="left"/>
    </xf>
    <xf numFmtId="0" fontId="23" fillId="0" borderId="23" xfId="1" applyFont="1" applyBorder="1" applyAlignment="1">
      <alignment horizontal="left"/>
    </xf>
    <xf numFmtId="0" fontId="23" fillId="0" borderId="24" xfId="1" applyFont="1" applyBorder="1" applyAlignment="1">
      <alignment horizontal="left"/>
    </xf>
    <xf numFmtId="0" fontId="23" fillId="0" borderId="25" xfId="1" applyFont="1" applyBorder="1" applyAlignment="1">
      <alignment horizontal="left"/>
    </xf>
    <xf numFmtId="0" fontId="35" fillId="0" borderId="4" xfId="0" applyFont="1" applyBorder="1" applyAlignment="1">
      <alignment horizontal="center"/>
    </xf>
    <xf numFmtId="0" fontId="23" fillId="0" borderId="5" xfId="1" applyFont="1" applyBorder="1" applyAlignment="1">
      <alignment horizontal="left"/>
    </xf>
    <xf numFmtId="0" fontId="23" fillId="0" borderId="5" xfId="1" applyFont="1" applyBorder="1" applyAlignment="1">
      <alignment horizontal="right"/>
    </xf>
    <xf numFmtId="0" fontId="23" fillId="0" borderId="0" xfId="1" applyFont="1" applyBorder="1" applyAlignment="1">
      <alignment horizontal="center"/>
    </xf>
    <xf numFmtId="0" fontId="15" fillId="0" borderId="5" xfId="1" applyFont="1" applyBorder="1" applyAlignment="1">
      <alignment horizontal="center"/>
    </xf>
    <xf numFmtId="0" fontId="15" fillId="0" borderId="5" xfId="0" applyFont="1" applyBorder="1" applyAlignment="1">
      <alignment horizontal="left" vertical="center" indent="1"/>
    </xf>
    <xf numFmtId="0" fontId="15" fillId="0" borderId="5" xfId="1" applyFont="1" applyBorder="1" applyAlignment="1">
      <alignment horizontal="right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3" fillId="0" borderId="0" xfId="1" applyFont="1" applyBorder="1" applyAlignment="1">
      <alignment horizontal="right"/>
    </xf>
    <xf numFmtId="0" fontId="23" fillId="0" borderId="0" xfId="1" applyFont="1" applyBorder="1" applyAlignment="1">
      <alignment horizontal="left"/>
    </xf>
    <xf numFmtId="0" fontId="10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right"/>
    </xf>
    <xf numFmtId="0" fontId="22" fillId="0" borderId="0" xfId="0" applyFont="1" applyBorder="1" applyAlignment="1">
      <alignment horizontal="right"/>
    </xf>
    <xf numFmtId="0" fontId="0" fillId="0" borderId="0" xfId="0" applyBorder="1"/>
    <xf numFmtId="0" fontId="21" fillId="0" borderId="0" xfId="0" applyFont="1" applyAlignment="1">
      <alignment horizontal="right"/>
    </xf>
    <xf numFmtId="0" fontId="22" fillId="0" borderId="0" xfId="0" applyFont="1" applyAlignment="1">
      <alignment horizontal="right"/>
    </xf>
    <xf numFmtId="0" fontId="22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15" fillId="0" borderId="0" xfId="0" applyFont="1" applyAlignment="1">
      <alignment horizontal="right"/>
    </xf>
    <xf numFmtId="49" fontId="22" fillId="0" borderId="0" xfId="0" applyNumberFormat="1" applyFont="1" applyAlignment="1">
      <alignment horizontal="left"/>
    </xf>
    <xf numFmtId="20" fontId="22" fillId="0" borderId="0" xfId="0" applyNumberFormat="1" applyFont="1" applyAlignment="1">
      <alignment horizontal="center"/>
    </xf>
    <xf numFmtId="0" fontId="37" fillId="0" borderId="0" xfId="0" applyFont="1" applyAlignment="1">
      <alignment horizontal="center" vertical="center"/>
    </xf>
    <xf numFmtId="49" fontId="28" fillId="0" borderId="0" xfId="0" applyNumberFormat="1" applyFont="1" applyAlignment="1">
      <alignment horizontal="left" indent="1"/>
    </xf>
    <xf numFmtId="0" fontId="28" fillId="0" borderId="0" xfId="0" applyFont="1" applyAlignment="1">
      <alignment horizontal="left"/>
    </xf>
    <xf numFmtId="0" fontId="2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8" fillId="0" borderId="0" xfId="0" applyFont="1" applyAlignment="1">
      <alignment horizontal="center" vertical="center"/>
    </xf>
    <xf numFmtId="0" fontId="11" fillId="0" borderId="0" xfId="0" applyFont="1"/>
    <xf numFmtId="0" fontId="22" fillId="0" borderId="0" xfId="0" applyFont="1"/>
    <xf numFmtId="0" fontId="5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9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/>
    </xf>
    <xf numFmtId="0" fontId="22" fillId="0" borderId="0" xfId="0" applyFont="1" applyBorder="1"/>
    <xf numFmtId="0" fontId="22" fillId="0" borderId="0" xfId="0" applyFont="1" applyBorder="1" applyAlignment="1">
      <alignment horizontal="left"/>
    </xf>
    <xf numFmtId="0" fontId="22" fillId="0" borderId="0" xfId="0" applyFont="1" applyBorder="1" applyAlignment="1">
      <alignment horizontal="center"/>
    </xf>
    <xf numFmtId="0" fontId="15" fillId="0" borderId="0" xfId="0" applyFont="1" applyBorder="1" applyAlignment="1">
      <alignment horizontal="right"/>
    </xf>
    <xf numFmtId="2" fontId="15" fillId="0" borderId="0" xfId="0" applyNumberFormat="1" applyFont="1" applyBorder="1" applyAlignment="1">
      <alignment horizontal="right"/>
    </xf>
    <xf numFmtId="0" fontId="23" fillId="0" borderId="26" xfId="1" applyFont="1" applyBorder="1" applyAlignment="1">
      <alignment horizontal="center"/>
    </xf>
    <xf numFmtId="0" fontId="23" fillId="0" borderId="27" xfId="1" applyFont="1" applyBorder="1" applyAlignment="1">
      <alignment horizontal="center"/>
    </xf>
    <xf numFmtId="0" fontId="23" fillId="0" borderId="27" xfId="1" applyFont="1" applyBorder="1"/>
    <xf numFmtId="0" fontId="23" fillId="0" borderId="27" xfId="1" applyFont="1" applyBorder="1" applyAlignment="1">
      <alignment horizontal="left"/>
    </xf>
    <xf numFmtId="0" fontId="33" fillId="0" borderId="27" xfId="1" applyFont="1" applyBorder="1" applyAlignment="1">
      <alignment horizontal="center"/>
    </xf>
    <xf numFmtId="0" fontId="23" fillId="0" borderId="27" xfId="1" applyFont="1" applyBorder="1" applyAlignment="1">
      <alignment horizontal="right"/>
    </xf>
    <xf numFmtId="2" fontId="40" fillId="0" borderId="27" xfId="1" applyNumberFormat="1" applyFont="1" applyBorder="1" applyAlignment="1">
      <alignment horizontal="right"/>
    </xf>
    <xf numFmtId="0" fontId="23" fillId="0" borderId="28" xfId="1" applyFont="1" applyBorder="1" applyAlignment="1">
      <alignment horizontal="center"/>
    </xf>
    <xf numFmtId="0" fontId="34" fillId="0" borderId="12" xfId="1" applyFont="1" applyBorder="1" applyAlignment="1">
      <alignment horizontal="center" vertical="center" wrapText="1"/>
    </xf>
    <xf numFmtId="0" fontId="14" fillId="0" borderId="12" xfId="1" applyFont="1" applyBorder="1" applyAlignment="1">
      <alignment horizontal="center" wrapText="1"/>
    </xf>
    <xf numFmtId="0" fontId="32" fillId="0" borderId="12" xfId="1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4" fillId="0" borderId="18" xfId="1" applyFont="1" applyBorder="1" applyAlignment="1">
      <alignment horizontal="center" vertical="center" wrapText="1"/>
    </xf>
    <xf numFmtId="0" fontId="32" fillId="0" borderId="18" xfId="1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29" xfId="0" applyFont="1" applyBorder="1" applyAlignment="1">
      <alignment vertical="center"/>
    </xf>
    <xf numFmtId="14" fontId="15" fillId="0" borderId="29" xfId="0" applyNumberFormat="1" applyFont="1" applyBorder="1" applyAlignment="1">
      <alignment vertical="center"/>
    </xf>
    <xf numFmtId="14" fontId="15" fillId="0" borderId="29" xfId="0" applyNumberFormat="1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5" fillId="0" borderId="29" xfId="0" applyFont="1" applyBorder="1" applyAlignment="1">
      <alignment vertical="center" shrinkToFit="1"/>
    </xf>
    <xf numFmtId="0" fontId="23" fillId="0" borderId="4" xfId="1" applyFont="1" applyBorder="1" applyAlignment="1">
      <alignment horizontal="left"/>
    </xf>
    <xf numFmtId="0" fontId="23" fillId="0" borderId="4" xfId="1" applyFont="1" applyBorder="1" applyAlignment="1">
      <alignment horizontal="right"/>
    </xf>
    <xf numFmtId="0" fontId="15" fillId="0" borderId="4" xfId="0" applyFont="1" applyBorder="1" applyAlignment="1">
      <alignment horizontal="center" vertical="center"/>
    </xf>
    <xf numFmtId="14" fontId="15" fillId="0" borderId="5" xfId="0" applyNumberFormat="1" applyFont="1" applyBorder="1" applyAlignment="1">
      <alignment vertical="center"/>
    </xf>
    <xf numFmtId="14" fontId="15" fillId="0" borderId="5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vertical="center" shrinkToFit="1"/>
    </xf>
    <xf numFmtId="0" fontId="23" fillId="0" borderId="6" xfId="1" applyFont="1" applyBorder="1" applyAlignment="1">
      <alignment horizontal="left"/>
    </xf>
    <xf numFmtId="0" fontId="23" fillId="0" borderId="6" xfId="1" applyFont="1" applyBorder="1" applyAlignment="1">
      <alignment horizontal="right"/>
    </xf>
    <xf numFmtId="164" fontId="2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indent="1"/>
    </xf>
    <xf numFmtId="164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indent="1" shrinkToFit="1"/>
    </xf>
    <xf numFmtId="0" fontId="15" fillId="0" borderId="0" xfId="0" applyFont="1" applyAlignment="1">
      <alignment horizontal="left"/>
    </xf>
    <xf numFmtId="0" fontId="34" fillId="0" borderId="12" xfId="0" applyFont="1" applyBorder="1" applyAlignment="1">
      <alignment horizontal="center" vertical="center"/>
    </xf>
    <xf numFmtId="0" fontId="35" fillId="0" borderId="18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/>
    </xf>
    <xf numFmtId="0" fontId="3" fillId="0" borderId="18" xfId="0" applyFont="1" applyBorder="1" applyAlignment="1"/>
    <xf numFmtId="0" fontId="15" fillId="0" borderId="26" xfId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4" fillId="0" borderId="12" xfId="1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26" fillId="0" borderId="12" xfId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32" fillId="0" borderId="12" xfId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2" fillId="0" borderId="12" xfId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323851</xdr:colOff>
      <xdr:row>8</xdr:row>
      <xdr:rowOff>152400</xdr:rowOff>
    </xdr:from>
    <xdr:to>
      <xdr:col>3</xdr:col>
      <xdr:colOff>409575</xdr:colOff>
      <xdr:row>12</xdr:row>
      <xdr:rowOff>130210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1" y="1895475"/>
          <a:ext cx="866774" cy="863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600075</xdr:colOff>
          <xdr:row>9</xdr:row>
          <xdr:rowOff>9525</xdr:rowOff>
        </xdr:from>
        <xdr:to>
          <xdr:col>3</xdr:col>
          <xdr:colOff>504825</xdr:colOff>
          <xdr:row>14</xdr:row>
          <xdr:rowOff>57150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28575</xdr:colOff>
          <xdr:row>9</xdr:row>
          <xdr:rowOff>38100</xdr:rowOff>
        </xdr:from>
        <xdr:to>
          <xdr:col>2</xdr:col>
          <xdr:colOff>561975</xdr:colOff>
          <xdr:row>13</xdr:row>
          <xdr:rowOff>142875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6</xdr:row>
      <xdr:rowOff>38100</xdr:rowOff>
    </xdr:from>
    <xdr:ext cx="438150" cy="1333500"/>
    <xdr:pic>
      <xdr:nvPicPr>
        <xdr:cNvPr id="2" name="Picture 1" descr="шест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1419225"/>
          <a:ext cx="43815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3</xdr:row>
      <xdr:rowOff>171450</xdr:rowOff>
    </xdr:from>
    <xdr:to>
      <xdr:col>1</xdr:col>
      <xdr:colOff>822031</xdr:colOff>
      <xdr:row>7</xdr:row>
      <xdr:rowOff>54010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6" y="771525"/>
          <a:ext cx="802980" cy="758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447675</xdr:colOff>
          <xdr:row>3</xdr:row>
          <xdr:rowOff>133350</xdr:rowOff>
        </xdr:from>
        <xdr:to>
          <xdr:col>1</xdr:col>
          <xdr:colOff>533400</xdr:colOff>
          <xdr:row>7</xdr:row>
          <xdr:rowOff>238125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228600</xdr:colOff>
          <xdr:row>8</xdr:row>
          <xdr:rowOff>180975</xdr:rowOff>
        </xdr:from>
        <xdr:to>
          <xdr:col>2</xdr:col>
          <xdr:colOff>771525</xdr:colOff>
          <xdr:row>13</xdr:row>
          <xdr:rowOff>76200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704850</xdr:colOff>
      <xdr:row>6</xdr:row>
      <xdr:rowOff>114300</xdr:rowOff>
    </xdr:from>
    <xdr:ext cx="762000" cy="1057275"/>
    <xdr:pic>
      <xdr:nvPicPr>
        <xdr:cNvPr id="2" name="Picture 2" descr="Ядрор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1476375"/>
          <a:ext cx="7620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56;&#1086;&#1089;&#1089;&#1080;&#1103;%2010-12.02.17\&#1055;&#1088;&#1086;&#1090;&#1086;&#1082;&#1086;&#1083;&#1099;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19.02.19/&#1044;&#1077;&#1074;&#1041;&#1077;&#1075;19202019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89;&#1086;&#1088;&#1077;&#1074;&#1085;&#1086;&#1074;&#1072;&#1085;&#1080;&#1103;&#1050;\2018\&#1056;&#1086;&#1089;&#1089;&#1080;&#1103;_2018\&#1055;&#1088;_&#1087;&#1077;&#1088;&#1074;&#1080;&#1095;&#1085;&#1099;&#1077;\&#1070;&#1085;&#1041;&#1077;&#1075;19220218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19.02.19/&#1058;&#1077;&#1093;&#1085;&#1080;&#1082;&#1072;1921022019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19.02.19/&#1070;&#1085;&#1041;&#1077;&#1075;192102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0Д"/>
      <sheetName val="60мДп-ф"/>
      <sheetName val="60мДфин"/>
      <sheetName val="60Д(2)"/>
      <sheetName val="200Д"/>
      <sheetName val="200мДфин"/>
      <sheetName val="200Д (2)"/>
      <sheetName val="400Д"/>
      <sheetName val="400мДфин"/>
      <sheetName val="400Д(2)"/>
      <sheetName val="800Д"/>
      <sheetName val="800мДфин"/>
      <sheetName val="800Д(2)"/>
      <sheetName val="1500Д"/>
      <sheetName val="1500Д(2)"/>
      <sheetName val="3000Д"/>
      <sheetName val="3000Д(2)"/>
      <sheetName val="ЭстД"/>
      <sheetName val="ЭстД(2)"/>
      <sheetName val="60сбД"/>
      <sheetName val="60сбДп-ф"/>
      <sheetName val="60сбДфин"/>
      <sheetName val="60сбД(2)"/>
      <sheetName val="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">
          <cell r="H17" t="str">
            <v xml:space="preserve">19 февраля 2019 г.      </v>
          </cell>
        </row>
        <row r="20">
          <cell r="D20">
            <v>12</v>
          </cell>
          <cell r="F20">
            <v>129</v>
          </cell>
          <cell r="G20" t="str">
            <v>КАЧАЕВА</v>
          </cell>
          <cell r="H20" t="str">
            <v xml:space="preserve">Дарья </v>
          </cell>
          <cell r="I20" t="str">
            <v>29.05.2002</v>
          </cell>
          <cell r="J20" t="str">
            <v>КМС</v>
          </cell>
          <cell r="K20" t="str">
            <v>Санкт-Петербург</v>
          </cell>
          <cell r="M20" t="str">
            <v>СПб ГБУ СШОР "Академия легкой атлетики Санкт-Петербурга"</v>
          </cell>
          <cell r="Q20">
            <v>0</v>
          </cell>
          <cell r="R20" t="str">
            <v/>
          </cell>
          <cell r="S20" t="str">
            <v>лич</v>
          </cell>
          <cell r="T20" t="str">
            <v>Бежан Н.Ф.</v>
          </cell>
        </row>
        <row r="21">
          <cell r="D21">
            <v>13</v>
          </cell>
          <cell r="F21">
            <v>30</v>
          </cell>
          <cell r="G21" t="str">
            <v>КНЯЗЕВА</v>
          </cell>
          <cell r="H21" t="str">
            <v>Янита</v>
          </cell>
          <cell r="I21" t="str">
            <v>23.10.1998</v>
          </cell>
          <cell r="J21" t="str">
            <v>КМС</v>
          </cell>
          <cell r="K21" t="str">
            <v>Самарская область</v>
          </cell>
          <cell r="M21" t="str">
            <v>СГСПУ, Красный Яр</v>
          </cell>
          <cell r="Q21">
            <v>0</v>
          </cell>
          <cell r="R21" t="str">
            <v/>
          </cell>
          <cell r="S21" t="str">
            <v>лич</v>
          </cell>
          <cell r="T21" t="str">
            <v>Лобанов А.А.</v>
          </cell>
        </row>
        <row r="22">
          <cell r="D22">
            <v>14</v>
          </cell>
          <cell r="F22">
            <v>293</v>
          </cell>
          <cell r="G22" t="str">
            <v>ДЕВЯТКИНА</v>
          </cell>
          <cell r="H22" t="str">
            <v>Ксения</v>
          </cell>
          <cell r="I22" t="str">
            <v>17.08.1998</v>
          </cell>
          <cell r="J22" t="str">
            <v>КМС</v>
          </cell>
          <cell r="K22" t="str">
            <v>Пензенская область</v>
          </cell>
          <cell r="M22" t="str">
            <v>ДЮСШ 6</v>
          </cell>
          <cell r="Q22">
            <v>0</v>
          </cell>
          <cell r="R22" t="str">
            <v/>
          </cell>
          <cell r="T22" t="str">
            <v>Гарынов А.</v>
          </cell>
        </row>
        <row r="23">
          <cell r="D23">
            <v>15</v>
          </cell>
          <cell r="F23">
            <v>202</v>
          </cell>
          <cell r="G23" t="str">
            <v>КАТЕЛЬНИКОВА</v>
          </cell>
          <cell r="H23" t="str">
            <v>Елена</v>
          </cell>
          <cell r="I23" t="str">
            <v>03.04.1997</v>
          </cell>
          <cell r="J23" t="str">
            <v>КМС</v>
          </cell>
          <cell r="K23" t="str">
            <v>Курская область</v>
          </cell>
          <cell r="M23" t="str">
            <v xml:space="preserve"> СШОР "Урожай"</v>
          </cell>
          <cell r="Q23">
            <v>0</v>
          </cell>
          <cell r="R23" t="str">
            <v/>
          </cell>
        </row>
        <row r="24">
          <cell r="D24">
            <v>16</v>
          </cell>
          <cell r="F24">
            <v>499</v>
          </cell>
          <cell r="G24" t="str">
            <v>КУЧЕНЕВА</v>
          </cell>
          <cell r="H24" t="str">
            <v>Юлия</v>
          </cell>
          <cell r="I24" t="str">
            <v>11.09.1999</v>
          </cell>
          <cell r="J24" t="str">
            <v>КМС</v>
          </cell>
          <cell r="K24" t="str">
            <v>Волгоградская область</v>
          </cell>
          <cell r="M24" t="str">
            <v>СШОР 10, ВУОР</v>
          </cell>
          <cell r="Q24">
            <v>0</v>
          </cell>
          <cell r="R24" t="str">
            <v/>
          </cell>
          <cell r="T24" t="str">
            <v>Арькова Н.В., Невежин В.И., Горкавченко В.В.</v>
          </cell>
        </row>
        <row r="25">
          <cell r="D25">
            <v>22</v>
          </cell>
          <cell r="F25">
            <v>143</v>
          </cell>
          <cell r="G25" t="str">
            <v>ЛОПУНОВА</v>
          </cell>
          <cell r="H25" t="str">
            <v>Екатерина</v>
          </cell>
          <cell r="I25" t="str">
            <v>01.06.1998</v>
          </cell>
          <cell r="J25" t="str">
            <v>КМС</v>
          </cell>
          <cell r="K25" t="str">
            <v>Санкт-Петербург</v>
          </cell>
          <cell r="M25" t="str">
            <v>ЦОП "ШВСМ л/атл." (СПб)</v>
          </cell>
          <cell r="Q25">
            <v>0</v>
          </cell>
          <cell r="R25" t="str">
            <v/>
          </cell>
          <cell r="S25" t="str">
            <v>лич</v>
          </cell>
          <cell r="T25" t="str">
            <v>Зверева Т.Г., Куликова Е.Ю.</v>
          </cell>
        </row>
        <row r="26">
          <cell r="D26">
            <v>23</v>
          </cell>
          <cell r="F26">
            <v>433</v>
          </cell>
          <cell r="G26" t="str">
            <v>ЦЫГАНОВА</v>
          </cell>
          <cell r="H26" t="str">
            <v>Виктория</v>
          </cell>
          <cell r="I26" t="str">
            <v>01.07.1997</v>
          </cell>
          <cell r="J26" t="str">
            <v>КМС</v>
          </cell>
          <cell r="K26" t="str">
            <v>Москва</v>
          </cell>
          <cell r="M26" t="str">
            <v>СШОР ЦСКА</v>
          </cell>
          <cell r="Q26">
            <v>0</v>
          </cell>
          <cell r="R26" t="str">
            <v/>
          </cell>
          <cell r="S26" t="str">
            <v>лич</v>
          </cell>
          <cell r="T26" t="str">
            <v>Филатова Е.А., Филатова М.И.</v>
          </cell>
        </row>
        <row r="27">
          <cell r="D27">
            <v>24</v>
          </cell>
          <cell r="F27">
            <v>301</v>
          </cell>
          <cell r="G27" t="str">
            <v>РУДЕНКО</v>
          </cell>
          <cell r="H27" t="str">
            <v>Ксения</v>
          </cell>
          <cell r="I27" t="str">
            <v>17.05.1998</v>
          </cell>
          <cell r="J27" t="str">
            <v>КМС</v>
          </cell>
          <cell r="K27" t="str">
            <v>Новосибирская область</v>
          </cell>
          <cell r="M27" t="str">
            <v>СШОР "Фламинго"</v>
          </cell>
          <cell r="Q27">
            <v>0</v>
          </cell>
          <cell r="R27" t="str">
            <v/>
          </cell>
          <cell r="T27" t="str">
            <v>Габидулин О.В.</v>
          </cell>
        </row>
        <row r="28">
          <cell r="D28">
            <v>25</v>
          </cell>
          <cell r="F28">
            <v>133</v>
          </cell>
          <cell r="G28" t="str">
            <v>КОПРОВА</v>
          </cell>
          <cell r="H28" t="str">
            <v>Екатерина</v>
          </cell>
          <cell r="I28" t="str">
            <v>07.02.1999</v>
          </cell>
          <cell r="J28" t="str">
            <v>КМС</v>
          </cell>
          <cell r="K28" t="str">
            <v>Санкт-Петербург</v>
          </cell>
          <cell r="M28" t="str">
            <v>ЦОП "ШВСМ л/атл." (СПб)</v>
          </cell>
          <cell r="Q28">
            <v>0</v>
          </cell>
          <cell r="R28" t="str">
            <v/>
          </cell>
          <cell r="S28" t="str">
            <v>лич</v>
          </cell>
          <cell r="T28" t="str">
            <v>Куликова Е.Ю., Калина Т.В.</v>
          </cell>
        </row>
        <row r="29">
          <cell r="D29">
            <v>26</v>
          </cell>
          <cell r="F29">
            <v>218</v>
          </cell>
          <cell r="G29" t="str">
            <v>ИВАНОВА</v>
          </cell>
          <cell r="H29" t="str">
            <v>Екатерина</v>
          </cell>
          <cell r="I29" t="str">
            <v>15.05.1998</v>
          </cell>
          <cell r="J29" t="str">
            <v>МС</v>
          </cell>
          <cell r="K29" t="str">
            <v>Иркутская область</v>
          </cell>
          <cell r="M29" t="str">
            <v>СШОР ШВСМ, ГУОР</v>
          </cell>
          <cell r="Q29">
            <v>0</v>
          </cell>
          <cell r="R29" t="str">
            <v/>
          </cell>
          <cell r="T29" t="str">
            <v>Шкурбицкий В.Л., Болсун Е.И.</v>
          </cell>
        </row>
        <row r="30">
          <cell r="D30">
            <v>32</v>
          </cell>
          <cell r="F30">
            <v>39</v>
          </cell>
          <cell r="G30" t="str">
            <v>ГРИШИНА</v>
          </cell>
          <cell r="H30" t="str">
            <v>Екатерина</v>
          </cell>
          <cell r="I30" t="str">
            <v>31.08.1999</v>
          </cell>
          <cell r="J30" t="str">
            <v>КМС</v>
          </cell>
          <cell r="K30" t="str">
            <v>Курганская область</v>
          </cell>
          <cell r="M30" t="str">
            <v>КУОР</v>
          </cell>
          <cell r="Q30">
            <v>0</v>
          </cell>
          <cell r="R30" t="str">
            <v/>
          </cell>
          <cell r="T30" t="str">
            <v>Хаменя С.В., Колесникова Е.А.</v>
          </cell>
        </row>
        <row r="31">
          <cell r="D31">
            <v>33</v>
          </cell>
          <cell r="F31">
            <v>388</v>
          </cell>
          <cell r="G31" t="str">
            <v>МИКРЮКОВА</v>
          </cell>
          <cell r="H31" t="str">
            <v>Анна</v>
          </cell>
          <cell r="I31" t="str">
            <v>26.03.2001</v>
          </cell>
          <cell r="J31" t="str">
            <v>КМС</v>
          </cell>
          <cell r="K31" t="str">
            <v>Москва</v>
          </cell>
          <cell r="M31" t="str">
            <v>СШОР-24, ГБОУ МССУОР №2</v>
          </cell>
          <cell r="Q31">
            <v>0</v>
          </cell>
          <cell r="R31" t="str">
            <v/>
          </cell>
          <cell r="S31" t="str">
            <v>лич</v>
          </cell>
          <cell r="T31" t="str">
            <v>Фролова Т.С., Фролов Н.А., Симонов Р.Р.</v>
          </cell>
        </row>
        <row r="32">
          <cell r="D32">
            <v>34</v>
          </cell>
          <cell r="F32">
            <v>55</v>
          </cell>
          <cell r="G32" t="str">
            <v>МИГЛАН</v>
          </cell>
          <cell r="H32" t="str">
            <v>Мария</v>
          </cell>
          <cell r="I32" t="str">
            <v>20.02.1997</v>
          </cell>
          <cell r="J32" t="str">
            <v>КМС</v>
          </cell>
          <cell r="K32" t="str">
            <v>Тюменская область</v>
          </cell>
          <cell r="M32" t="str">
            <v>ОСШОР, СК ТюмГУ</v>
          </cell>
          <cell r="Q32">
            <v>0</v>
          </cell>
          <cell r="R32" t="str">
            <v/>
          </cell>
          <cell r="T32" t="str">
            <v>Сергеев О.В.</v>
          </cell>
        </row>
        <row r="33">
          <cell r="D33">
            <v>35</v>
          </cell>
          <cell r="F33">
            <v>139</v>
          </cell>
          <cell r="G33" t="str">
            <v>КУЗМИНЧУК</v>
          </cell>
          <cell r="H33" t="str">
            <v>Олеся</v>
          </cell>
          <cell r="I33" t="str">
            <v>04.12.1998</v>
          </cell>
          <cell r="J33" t="str">
            <v>КМС</v>
          </cell>
          <cell r="K33" t="str">
            <v>Санкт-Петербург-1</v>
          </cell>
          <cell r="M33" t="str">
            <v>СШОР № 2 Московского р-на</v>
          </cell>
          <cell r="Q33">
            <v>0</v>
          </cell>
          <cell r="R33" t="str">
            <v/>
          </cell>
          <cell r="T33" t="str">
            <v>Лотова Э.В.</v>
          </cell>
        </row>
        <row r="34">
          <cell r="D34">
            <v>36</v>
          </cell>
          <cell r="F34">
            <v>295</v>
          </cell>
          <cell r="G34" t="str">
            <v>БОГОМОЛОВА</v>
          </cell>
          <cell r="H34" t="str">
            <v>Инесса</v>
          </cell>
          <cell r="I34" t="str">
            <v>24.06.1997</v>
          </cell>
          <cell r="J34" t="str">
            <v>КМС</v>
          </cell>
          <cell r="K34" t="str">
            <v>Новосибирская область</v>
          </cell>
          <cell r="M34" t="str">
            <v>СШОР "Фламинго"</v>
          </cell>
          <cell r="Q34">
            <v>0</v>
          </cell>
          <cell r="R34" t="str">
            <v/>
          </cell>
          <cell r="T34" t="str">
            <v>Зайцева О.В., Зюзько Л.В., Шашкова О.О.</v>
          </cell>
        </row>
        <row r="35">
          <cell r="D35">
            <v>42</v>
          </cell>
          <cell r="F35">
            <v>219</v>
          </cell>
          <cell r="G35" t="str">
            <v>ЛИСТКОВА</v>
          </cell>
          <cell r="H35" t="str">
            <v>Валентина</v>
          </cell>
          <cell r="I35" t="str">
            <v>13.12.1999</v>
          </cell>
          <cell r="J35" t="str">
            <v>КМС</v>
          </cell>
          <cell r="K35" t="str">
            <v>Иркутская область</v>
          </cell>
          <cell r="M35" t="str">
            <v>СШ "Юный динамовец", ГУОР</v>
          </cell>
          <cell r="Q35">
            <v>0</v>
          </cell>
          <cell r="R35" t="str">
            <v/>
          </cell>
          <cell r="T35" t="str">
            <v>Татарченко Ю.Ю.</v>
          </cell>
        </row>
        <row r="36">
          <cell r="D36">
            <v>43</v>
          </cell>
          <cell r="F36">
            <v>465</v>
          </cell>
          <cell r="G36" t="str">
            <v>Чапкаева</v>
          </cell>
          <cell r="H36" t="str">
            <v>Валерия</v>
          </cell>
          <cell r="I36" t="str">
            <v>17.08.1998</v>
          </cell>
          <cell r="J36" t="str">
            <v>КМС</v>
          </cell>
          <cell r="K36" t="str">
            <v>Краснодарский край/Челябинская область</v>
          </cell>
          <cell r="M36" t="str">
            <v>СК М-М СШОР</v>
          </cell>
          <cell r="Q36">
            <v>0</v>
          </cell>
          <cell r="R36" t="str">
            <v/>
          </cell>
          <cell r="T36" t="str">
            <v>Парамонова И.П.</v>
          </cell>
        </row>
        <row r="37">
          <cell r="D37">
            <v>44</v>
          </cell>
          <cell r="F37">
            <v>481</v>
          </cell>
          <cell r="G37" t="str">
            <v>ГОЛОВЧАНСКАЯ</v>
          </cell>
          <cell r="H37" t="str">
            <v>Маргарита</v>
          </cell>
          <cell r="I37" t="str">
            <v>18.11.1999</v>
          </cell>
          <cell r="J37" t="str">
            <v>КМС</v>
          </cell>
          <cell r="K37" t="str">
            <v>Волгоградская область</v>
          </cell>
          <cell r="M37" t="str">
            <v>ВКОР, СШОР 10</v>
          </cell>
          <cell r="Q37">
            <v>0</v>
          </cell>
          <cell r="R37" t="str">
            <v/>
          </cell>
          <cell r="S37" t="str">
            <v>лич</v>
          </cell>
          <cell r="T37" t="str">
            <v>Арькова Н.В., Минахметова О.В.</v>
          </cell>
        </row>
        <row r="38">
          <cell r="D38">
            <v>45</v>
          </cell>
          <cell r="F38">
            <v>66</v>
          </cell>
          <cell r="G38" t="str">
            <v>ВАСИЛЬЕВА</v>
          </cell>
          <cell r="H38" t="str">
            <v>Лиана</v>
          </cell>
          <cell r="I38" t="str">
            <v>07.07.2001</v>
          </cell>
          <cell r="J38" t="str">
            <v>КМС</v>
          </cell>
          <cell r="K38" t="str">
            <v>Нижегородская область/Чувашская республика</v>
          </cell>
          <cell r="M38" t="str">
            <v>ЧУОР им. В. Краснова, МБУ ДО КСДЮСШОР № 1, СШОР №1 имени В.Егоровой</v>
          </cell>
          <cell r="Q38">
            <v>0</v>
          </cell>
          <cell r="R38" t="str">
            <v/>
          </cell>
          <cell r="T38" t="str">
            <v>Смирнов С.В., Солоденов Е.В., Солоденова И.В.</v>
          </cell>
        </row>
        <row r="39">
          <cell r="D39">
            <v>46</v>
          </cell>
          <cell r="F39">
            <v>200</v>
          </cell>
          <cell r="G39" t="str">
            <v>АЛТУХОВА</v>
          </cell>
          <cell r="H39" t="str">
            <v>Екатерина</v>
          </cell>
          <cell r="I39" t="str">
            <v>04.08.2000</v>
          </cell>
          <cell r="J39">
            <v>1</v>
          </cell>
          <cell r="K39" t="str">
            <v>Курская область</v>
          </cell>
          <cell r="M39" t="str">
            <v xml:space="preserve"> СШОР Железногорск</v>
          </cell>
          <cell r="Q39">
            <v>0</v>
          </cell>
          <cell r="R39" t="str">
            <v/>
          </cell>
          <cell r="T39" t="str">
            <v>Шумаков Е.Г., Тихонов А.В., Тихонова М.С.</v>
          </cell>
        </row>
        <row r="40">
          <cell r="D40">
            <v>52</v>
          </cell>
          <cell r="F40">
            <v>476</v>
          </cell>
          <cell r="G40" t="str">
            <v>УСОЛЬЦЕВА</v>
          </cell>
          <cell r="H40" t="str">
            <v>Екатерина</v>
          </cell>
          <cell r="I40" t="str">
            <v>23.06.1999</v>
          </cell>
          <cell r="J40" t="str">
            <v>КМС</v>
          </cell>
          <cell r="K40" t="str">
            <v>Челябинская область</v>
          </cell>
          <cell r="M40" t="str">
            <v>СШОР Мосеева</v>
          </cell>
          <cell r="Q40">
            <v>0</v>
          </cell>
          <cell r="R40" t="str">
            <v/>
          </cell>
          <cell r="S40" t="str">
            <v>лич</v>
          </cell>
          <cell r="T40" t="str">
            <v>Трегубова В.В.</v>
          </cell>
        </row>
        <row r="41">
          <cell r="D41">
            <v>53</v>
          </cell>
          <cell r="F41">
            <v>215</v>
          </cell>
          <cell r="G41" t="str">
            <v>СКОРОБОГАТОВА</v>
          </cell>
          <cell r="H41" t="str">
            <v>Дарья</v>
          </cell>
          <cell r="I41" t="str">
            <v>04.05.1997</v>
          </cell>
          <cell r="J41" t="str">
            <v>КМС</v>
          </cell>
          <cell r="K41" t="str">
            <v>Иркутская область</v>
          </cell>
          <cell r="M41" t="str">
            <v>СШОР ШВСМ</v>
          </cell>
          <cell r="Q41">
            <v>0</v>
          </cell>
          <cell r="R41" t="str">
            <v/>
          </cell>
          <cell r="T41" t="str">
            <v>Шкурбицкий В.Л., Болсун Е.И., Толмачева Е.П.</v>
          </cell>
        </row>
        <row r="42">
          <cell r="D42">
            <v>54</v>
          </cell>
          <cell r="F42">
            <v>151</v>
          </cell>
          <cell r="G42" t="str">
            <v>МОСОЛОВА</v>
          </cell>
          <cell r="H42" t="str">
            <v>Ксения</v>
          </cell>
          <cell r="I42" t="str">
            <v>05.01.1999</v>
          </cell>
          <cell r="J42" t="str">
            <v>КМС</v>
          </cell>
          <cell r="K42" t="str">
            <v>Санкт-Петербург</v>
          </cell>
          <cell r="M42" t="str">
            <v>СПб ГБУ СШОР "Академия легкой атлетики Санкт-Петербурга"</v>
          </cell>
          <cell r="Q42">
            <v>0</v>
          </cell>
          <cell r="R42" t="str">
            <v/>
          </cell>
          <cell r="S42" t="str">
            <v>лич</v>
          </cell>
          <cell r="T42" t="str">
            <v>Бабчин О.И.</v>
          </cell>
        </row>
        <row r="43">
          <cell r="D43">
            <v>55</v>
          </cell>
          <cell r="F43">
            <v>324</v>
          </cell>
          <cell r="G43" t="str">
            <v>БИБИК</v>
          </cell>
          <cell r="H43" t="str">
            <v>Татьяна</v>
          </cell>
          <cell r="I43" t="str">
            <v>27.02.2000</v>
          </cell>
          <cell r="J43" t="str">
            <v>КМС</v>
          </cell>
          <cell r="K43" t="str">
            <v>Свердловская область</v>
          </cell>
          <cell r="M43" t="str">
            <v>УОР, ЛУЧ, ЦСП</v>
          </cell>
          <cell r="Q43">
            <v>0</v>
          </cell>
          <cell r="R43" t="str">
            <v/>
          </cell>
          <cell r="T43" t="str">
            <v>Колчанов Н.Г., Марьин Ю.С.</v>
          </cell>
        </row>
        <row r="44">
          <cell r="D44">
            <v>56</v>
          </cell>
          <cell r="F44">
            <v>20</v>
          </cell>
          <cell r="G44" t="str">
            <v>ПУЗИК</v>
          </cell>
          <cell r="H44" t="str">
            <v>Инна</v>
          </cell>
          <cell r="I44" t="str">
            <v>22.01.1997</v>
          </cell>
          <cell r="J44" t="str">
            <v>МС</v>
          </cell>
          <cell r="K44" t="str">
            <v>Самарская область</v>
          </cell>
          <cell r="M44" t="str">
            <v>СДЮСШОР 3 г. Тольятти</v>
          </cell>
          <cell r="Q44">
            <v>0</v>
          </cell>
          <cell r="R44" t="str">
            <v/>
          </cell>
          <cell r="T44" t="str">
            <v>Пузик О.В.</v>
          </cell>
        </row>
        <row r="45">
          <cell r="D45">
            <v>62</v>
          </cell>
          <cell r="F45">
            <v>127</v>
          </cell>
          <cell r="G45" t="str">
            <v>ИВАНОВА</v>
          </cell>
          <cell r="H45" t="str">
            <v>Виктория</v>
          </cell>
          <cell r="I45" t="str">
            <v>07.07.2000</v>
          </cell>
          <cell r="J45" t="str">
            <v>КМС</v>
          </cell>
          <cell r="K45" t="str">
            <v>Санкт-Петербург</v>
          </cell>
          <cell r="M45" t="str">
            <v>ЦОП "ШВСМ л/атл." (СПб)</v>
          </cell>
          <cell r="Q45">
            <v>0</v>
          </cell>
          <cell r="R45" t="str">
            <v/>
          </cell>
          <cell r="S45" t="str">
            <v>лич</v>
          </cell>
          <cell r="T45" t="str">
            <v>Агарков В.Н., Пономарев В.В., Куликова Е.Ю.</v>
          </cell>
        </row>
        <row r="46">
          <cell r="D46">
            <v>63</v>
          </cell>
          <cell r="F46">
            <v>146</v>
          </cell>
          <cell r="G46" t="str">
            <v>ЛУКАШКИНА</v>
          </cell>
          <cell r="H46" t="str">
            <v>Анна</v>
          </cell>
          <cell r="I46" t="str">
            <v>14.02.2001</v>
          </cell>
          <cell r="J46" t="str">
            <v>КМС</v>
          </cell>
          <cell r="K46" t="str">
            <v>Санкт-Петербург</v>
          </cell>
          <cell r="M46" t="str">
            <v>СПб ГБПОУ "УОР № 1</v>
          </cell>
          <cell r="Q46">
            <v>0</v>
          </cell>
          <cell r="R46" t="str">
            <v/>
          </cell>
          <cell r="S46" t="str">
            <v>лич</v>
          </cell>
          <cell r="T46" t="str">
            <v>Шекин Д.А., Бахвалова Е.А.</v>
          </cell>
        </row>
        <row r="47">
          <cell r="D47">
            <v>64</v>
          </cell>
          <cell r="F47">
            <v>207</v>
          </cell>
          <cell r="G47" t="str">
            <v>МАНЦУРОВА</v>
          </cell>
          <cell r="H47" t="str">
            <v>Кристина</v>
          </cell>
          <cell r="I47" t="str">
            <v>26.08.1999</v>
          </cell>
          <cell r="J47">
            <v>1</v>
          </cell>
          <cell r="K47" t="str">
            <v>Курская область</v>
          </cell>
          <cell r="M47" t="str">
            <v>СШОР Урожай</v>
          </cell>
          <cell r="Q47">
            <v>0</v>
          </cell>
          <cell r="R47" t="str">
            <v/>
          </cell>
          <cell r="S47" t="str">
            <v>лич</v>
          </cell>
          <cell r="T47" t="str">
            <v>Яковлева Е.Н.</v>
          </cell>
        </row>
        <row r="48">
          <cell r="D48">
            <v>65</v>
          </cell>
          <cell r="F48">
            <v>80</v>
          </cell>
          <cell r="G48" t="str">
            <v>Кондрашкина</v>
          </cell>
          <cell r="H48" t="str">
            <v>Юлия</v>
          </cell>
          <cell r="I48" t="str">
            <v>10.08.1997</v>
          </cell>
          <cell r="J48" t="str">
            <v>МС</v>
          </cell>
          <cell r="K48" t="str">
            <v>Краснодарский край</v>
          </cell>
          <cell r="M48" t="str">
            <v>ГБУ КК "РЦСП по л/а"</v>
          </cell>
          <cell r="Q48">
            <v>0</v>
          </cell>
          <cell r="R48" t="str">
            <v/>
          </cell>
          <cell r="T48" t="str">
            <v>Вакарина М.Т., Кудрявцев В.Е.</v>
          </cell>
        </row>
        <row r="49">
          <cell r="D49">
            <v>66</v>
          </cell>
          <cell r="F49">
            <v>407</v>
          </cell>
          <cell r="G49" t="str">
            <v>БАУЛИНА</v>
          </cell>
          <cell r="H49" t="str">
            <v>Ирина</v>
          </cell>
          <cell r="I49" t="str">
            <v>04.01.1999</v>
          </cell>
          <cell r="J49" t="str">
            <v>КМС</v>
          </cell>
          <cell r="K49" t="str">
            <v>Воронежская область</v>
          </cell>
          <cell r="M49" t="str">
            <v>СДЮСШОР № 5</v>
          </cell>
          <cell r="Q49">
            <v>0</v>
          </cell>
          <cell r="R49" t="str">
            <v/>
          </cell>
          <cell r="T49" t="str">
            <v>Мащенко Р.М.</v>
          </cell>
        </row>
        <row r="50">
          <cell r="D50">
            <v>71</v>
          </cell>
          <cell r="F50">
            <v>474</v>
          </cell>
          <cell r="G50" t="str">
            <v>ПОДКОРЫТОВА</v>
          </cell>
          <cell r="H50" t="str">
            <v>Анна</v>
          </cell>
          <cell r="I50" t="str">
            <v>09.12.1999</v>
          </cell>
          <cell r="J50">
            <v>1</v>
          </cell>
          <cell r="K50" t="str">
            <v>Челябинская область</v>
          </cell>
          <cell r="M50" t="str">
            <v>СШОР Мосеева</v>
          </cell>
          <cell r="Q50">
            <v>0</v>
          </cell>
          <cell r="R50" t="str">
            <v/>
          </cell>
          <cell r="S50" t="str">
            <v>лич</v>
          </cell>
          <cell r="T50" t="str">
            <v>Денисова Л.В., Бабич К.В.</v>
          </cell>
        </row>
        <row r="51">
          <cell r="D51">
            <v>72</v>
          </cell>
          <cell r="F51">
            <v>29</v>
          </cell>
          <cell r="G51" t="str">
            <v>ЛАГУТИНА</v>
          </cell>
          <cell r="H51" t="str">
            <v>Екатерина</v>
          </cell>
          <cell r="I51" t="str">
            <v>05.10.1999</v>
          </cell>
          <cell r="J51" t="str">
            <v>КМС</v>
          </cell>
          <cell r="K51" t="str">
            <v>Самарская область</v>
          </cell>
          <cell r="M51" t="str">
            <v>СШОР № 2 г. Самара</v>
          </cell>
          <cell r="Q51">
            <v>0</v>
          </cell>
          <cell r="R51" t="str">
            <v/>
          </cell>
          <cell r="S51" t="str">
            <v>лич</v>
          </cell>
          <cell r="T51" t="str">
            <v>Зайцев И.С., Андронов Ю.В.</v>
          </cell>
        </row>
        <row r="52">
          <cell r="D52">
            <v>73</v>
          </cell>
          <cell r="F52">
            <v>268</v>
          </cell>
          <cell r="G52" t="str">
            <v>АГАПОВА</v>
          </cell>
          <cell r="H52" t="str">
            <v>Алёна</v>
          </cell>
          <cell r="I52" t="str">
            <v>21.02.1998</v>
          </cell>
          <cell r="J52" t="str">
            <v>КМС</v>
          </cell>
          <cell r="K52" t="str">
            <v>Московская область</v>
          </cell>
          <cell r="M52" t="str">
            <v>ГБУ МО "СШОР"</v>
          </cell>
          <cell r="Q52">
            <v>0</v>
          </cell>
          <cell r="R52" t="str">
            <v/>
          </cell>
          <cell r="S52" t="str">
            <v>лич</v>
          </cell>
          <cell r="T52" t="str">
            <v>Бесшапошников О.Ю., Иванов Е.В., Иванова Г.Ф.</v>
          </cell>
        </row>
        <row r="53">
          <cell r="D53">
            <v>74</v>
          </cell>
          <cell r="F53">
            <v>462</v>
          </cell>
          <cell r="G53" t="str">
            <v>НИКИТИНА</v>
          </cell>
          <cell r="H53" t="str">
            <v>Анастасия</v>
          </cell>
          <cell r="I53" t="str">
            <v>05.04.1999</v>
          </cell>
          <cell r="J53" t="str">
            <v>КМС</v>
          </cell>
          <cell r="K53" t="str">
            <v>Челябинская область</v>
          </cell>
          <cell r="M53" t="str">
            <v>СШОР Елесиной</v>
          </cell>
          <cell r="Q53">
            <v>0</v>
          </cell>
          <cell r="R53" t="str">
            <v/>
          </cell>
          <cell r="T53" t="str">
            <v>Казачук А.Б.</v>
          </cell>
        </row>
        <row r="54">
          <cell r="D54">
            <v>75</v>
          </cell>
          <cell r="F54">
            <v>240</v>
          </cell>
          <cell r="G54" t="str">
            <v>ПАРЕНЧУК</v>
          </cell>
          <cell r="H54" t="str">
            <v>Лика</v>
          </cell>
          <cell r="I54" t="str">
            <v>06.04.2002</v>
          </cell>
          <cell r="J54" t="str">
            <v>КМС</v>
          </cell>
          <cell r="K54" t="str">
            <v>Алтайский край</v>
          </cell>
          <cell r="M54" t="str">
            <v>АКУОР</v>
          </cell>
          <cell r="Q54">
            <v>0</v>
          </cell>
          <cell r="R54" t="str">
            <v/>
          </cell>
          <cell r="T54" t="str">
            <v>Клевцова Н.В., Панина Е.А.</v>
          </cell>
        </row>
        <row r="55">
          <cell r="D55">
            <v>76</v>
          </cell>
          <cell r="F55">
            <v>274</v>
          </cell>
          <cell r="G55" t="str">
            <v>КРАСНОВА</v>
          </cell>
          <cell r="H55" t="str">
            <v>Карина</v>
          </cell>
          <cell r="I55" t="str">
            <v>09.07.2000</v>
          </cell>
          <cell r="J55" t="str">
            <v>КМС</v>
          </cell>
          <cell r="K55" t="str">
            <v>Московская область/Тульская область</v>
          </cell>
          <cell r="M55" t="str">
            <v>СДЮСШОР, ГБУ МО "СШОР", ШВМС, ГБУ МО "ЦСП ОВС"</v>
          </cell>
          <cell r="Q55">
            <v>0</v>
          </cell>
          <cell r="R55" t="str">
            <v/>
          </cell>
          <cell r="S55" t="str">
            <v>лич</v>
          </cell>
          <cell r="T55" t="str">
            <v>Кузнецов А.В., Соболева Л.И., Чебыкина Т.Г., Матюхин Н.И.</v>
          </cell>
        </row>
        <row r="56">
          <cell r="D56">
            <v>81</v>
          </cell>
          <cell r="F56">
            <v>117</v>
          </cell>
          <cell r="G56" t="str">
            <v>ГОЛИКОВА</v>
          </cell>
          <cell r="H56" t="str">
            <v>Екатерина</v>
          </cell>
          <cell r="I56" t="str">
            <v>17.09.2000</v>
          </cell>
          <cell r="J56">
            <v>1</v>
          </cell>
          <cell r="K56" t="str">
            <v>Санкт-Петербург/Архангельская область</v>
          </cell>
          <cell r="M56" t="str">
            <v>СПб ГБУ СШОР "Академия легкой атлетики Санкт-Петербурга"</v>
          </cell>
          <cell r="Q56">
            <v>0</v>
          </cell>
          <cell r="R56" t="str">
            <v/>
          </cell>
          <cell r="S56" t="str">
            <v>лич</v>
          </cell>
          <cell r="T56" t="str">
            <v>Брюхова О.Б., Клещенко Н.Е.</v>
          </cell>
        </row>
        <row r="57">
          <cell r="D57">
            <v>82</v>
          </cell>
          <cell r="F57">
            <v>53</v>
          </cell>
          <cell r="G57" t="str">
            <v>ПАРХОМЧУК</v>
          </cell>
          <cell r="H57" t="str">
            <v>Виктория</v>
          </cell>
          <cell r="I57" t="str">
            <v>20.08.1998</v>
          </cell>
          <cell r="J57" t="str">
            <v>КМС</v>
          </cell>
          <cell r="K57" t="str">
            <v>Тюменская область</v>
          </cell>
          <cell r="M57" t="str">
            <v>ОСШОР, ДЮСАШ "НЕГЕ"</v>
          </cell>
          <cell r="Q57">
            <v>0</v>
          </cell>
          <cell r="R57" t="str">
            <v/>
          </cell>
          <cell r="T57" t="str">
            <v>Игнатьев Н.П.</v>
          </cell>
        </row>
        <row r="58">
          <cell r="D58">
            <v>83</v>
          </cell>
          <cell r="F58">
            <v>198</v>
          </cell>
          <cell r="G58" t="str">
            <v>ЛЕОНОВА</v>
          </cell>
          <cell r="H58" t="str">
            <v>Алина</v>
          </cell>
          <cell r="I58" t="str">
            <v>02.10.1998</v>
          </cell>
          <cell r="J58" t="str">
            <v>КМС</v>
          </cell>
          <cell r="K58" t="str">
            <v>Омская область</v>
          </cell>
          <cell r="M58" t="str">
            <v>БУ ОО "СШОР", Любинский район</v>
          </cell>
          <cell r="Q58">
            <v>0</v>
          </cell>
          <cell r="R58" t="str">
            <v/>
          </cell>
          <cell r="T58" t="str">
            <v>Самойлович С.А.</v>
          </cell>
        </row>
        <row r="59">
          <cell r="D59">
            <v>84</v>
          </cell>
          <cell r="F59">
            <v>203</v>
          </cell>
          <cell r="G59" t="str">
            <v>РЫБКИНА</v>
          </cell>
          <cell r="H59" t="str">
            <v>Анастасия</v>
          </cell>
          <cell r="I59" t="str">
            <v>14.04.1999</v>
          </cell>
          <cell r="J59" t="str">
            <v>КМС</v>
          </cell>
          <cell r="K59" t="str">
            <v>Курская область</v>
          </cell>
          <cell r="M59" t="str">
            <v>СШОР Урожай</v>
          </cell>
          <cell r="Q59">
            <v>0</v>
          </cell>
          <cell r="R59" t="str">
            <v/>
          </cell>
        </row>
        <row r="60">
          <cell r="D60">
            <v>85</v>
          </cell>
          <cell r="F60">
            <v>296</v>
          </cell>
          <cell r="G60" t="str">
            <v>БРАГИНА</v>
          </cell>
          <cell r="H60" t="str">
            <v>Анастасия</v>
          </cell>
          <cell r="I60" t="str">
            <v>01.06.1998</v>
          </cell>
          <cell r="J60" t="str">
            <v>МС</v>
          </cell>
          <cell r="K60" t="str">
            <v>Новосибирская область</v>
          </cell>
          <cell r="M60" t="str">
            <v>РЦСП СКиСР</v>
          </cell>
          <cell r="Q60">
            <v>0</v>
          </cell>
          <cell r="R60" t="str">
            <v/>
          </cell>
          <cell r="T60" t="str">
            <v>Бухашеев А.Г., Боярищева А.А., Ерофеев В.Б.</v>
          </cell>
        </row>
        <row r="61">
          <cell r="D61">
            <v>86</v>
          </cell>
          <cell r="F61">
            <v>178</v>
          </cell>
          <cell r="G61" t="str">
            <v>ТЮРИНА</v>
          </cell>
          <cell r="H61" t="str">
            <v>Екатерина</v>
          </cell>
          <cell r="I61" t="str">
            <v>18.04.1997</v>
          </cell>
          <cell r="J61" t="str">
            <v>МС</v>
          </cell>
          <cell r="K61" t="str">
            <v>Санкт-Петербург-1/Нижегородская область</v>
          </cell>
          <cell r="M61" t="str">
            <v>КСДЮСШОР №1, Омский УОР, ЦОП "ШВСМ л/атл." (СПб), ШВСМ по легкой атлетике(Санкт-Петербург)</v>
          </cell>
          <cell r="Q61">
            <v>0</v>
          </cell>
          <cell r="R61" t="str">
            <v/>
          </cell>
          <cell r="T61" t="str">
            <v>Куликова Е.Ю., Седова Н.А., Геворкян Р.О.</v>
          </cell>
        </row>
        <row r="62">
          <cell r="Q62">
            <v>0</v>
          </cell>
          <cell r="R62" t="str">
            <v/>
          </cell>
        </row>
        <row r="63">
          <cell r="Q63">
            <v>0</v>
          </cell>
          <cell r="R63" t="str">
            <v/>
          </cell>
        </row>
        <row r="64">
          <cell r="Q64">
            <v>0</v>
          </cell>
          <cell r="R64" t="str">
            <v/>
          </cell>
        </row>
        <row r="65">
          <cell r="Q65">
            <v>0</v>
          </cell>
          <cell r="R65" t="str">
            <v/>
          </cell>
        </row>
        <row r="66">
          <cell r="Q66">
            <v>0</v>
          </cell>
          <cell r="R66" t="str">
            <v/>
          </cell>
        </row>
        <row r="67">
          <cell r="Q67">
            <v>0</v>
          </cell>
          <cell r="R67" t="str">
            <v/>
          </cell>
        </row>
        <row r="68">
          <cell r="Q68">
            <v>0</v>
          </cell>
          <cell r="R68" t="str">
            <v/>
          </cell>
        </row>
        <row r="69">
          <cell r="R69" t="str">
            <v/>
          </cell>
        </row>
        <row r="70">
          <cell r="R70" t="str">
            <v/>
          </cell>
        </row>
        <row r="71">
          <cell r="G71" t="str">
            <v>Главный судья соревнований</v>
          </cell>
          <cell r="L71" t="str">
            <v>Уйк А.Г.  /СПб, ССВк/</v>
          </cell>
          <cell r="R71" t="str">
            <v/>
          </cell>
        </row>
        <row r="72">
          <cell r="R72" t="str">
            <v/>
          </cell>
        </row>
        <row r="73">
          <cell r="G73" t="str">
            <v>Главный секретарь соревнований</v>
          </cell>
          <cell r="L73" t="str">
            <v>Бондарева А.В. /СПб, ССВк/</v>
          </cell>
          <cell r="M73" t="str">
            <v>Алексеева О.К. /СПб, ССВк/</v>
          </cell>
          <cell r="R73" t="str">
            <v/>
          </cell>
        </row>
        <row r="74">
          <cell r="R74" t="str">
            <v/>
          </cell>
        </row>
        <row r="75">
          <cell r="R75" t="str">
            <v/>
          </cell>
        </row>
        <row r="76">
          <cell r="R76" t="str">
            <v/>
          </cell>
        </row>
        <row r="77">
          <cell r="R77" t="str">
            <v/>
          </cell>
        </row>
        <row r="78">
          <cell r="R78" t="str">
            <v/>
          </cell>
        </row>
      </sheetData>
      <sheetData sheetId="8"/>
      <sheetData sheetId="9"/>
      <sheetData sheetId="10">
        <row r="17">
          <cell r="H17" t="str">
            <v xml:space="preserve">19 февраля 2019 г.      </v>
          </cell>
        </row>
        <row r="20">
          <cell r="D20">
            <v>11</v>
          </cell>
          <cell r="F20">
            <v>186</v>
          </cell>
          <cell r="G20" t="str">
            <v>ШКАЛЕНКОВА</v>
          </cell>
          <cell r="H20" t="str">
            <v>Кристина</v>
          </cell>
          <cell r="I20" t="str">
            <v>17.01.2001</v>
          </cell>
          <cell r="J20" t="str">
            <v>КМС</v>
          </cell>
          <cell r="K20" t="str">
            <v xml:space="preserve">Санкт-Петербург </v>
          </cell>
          <cell r="M20" t="str">
            <v>ГБУ СШОР №2 Московского района Санкт-Петербург</v>
          </cell>
          <cell r="O20">
            <v>0</v>
          </cell>
          <cell r="R20">
            <v>9999999</v>
          </cell>
          <cell r="S20">
            <v>0</v>
          </cell>
          <cell r="T20" t="e">
            <v>#N/A</v>
          </cell>
          <cell r="U20" t="str">
            <v>лич</v>
          </cell>
          <cell r="V20" t="str">
            <v>Лотова Э.В., Харитонов С.В.</v>
          </cell>
        </row>
        <row r="21">
          <cell r="D21">
            <v>12</v>
          </cell>
          <cell r="F21">
            <v>391</v>
          </cell>
          <cell r="G21" t="str">
            <v>САМУЙЛОВА</v>
          </cell>
          <cell r="H21" t="str">
            <v>Екатерина</v>
          </cell>
          <cell r="I21" t="str">
            <v>05.11.1999</v>
          </cell>
          <cell r="J21" t="str">
            <v>КМС</v>
          </cell>
          <cell r="K21" t="str">
            <v>Москва Тверская область</v>
          </cell>
          <cell r="M21" t="str">
            <v>ГБУ "ЦСП по легкой атлетике", МУДО "КС СДЮСШОР № 1№ г. Ржева</v>
          </cell>
          <cell r="O21">
            <v>0</v>
          </cell>
          <cell r="R21">
            <v>9999999</v>
          </cell>
          <cell r="S21">
            <v>0</v>
          </cell>
          <cell r="T21" t="e">
            <v>#N/A</v>
          </cell>
          <cell r="U21" t="str">
            <v>лич/к</v>
          </cell>
          <cell r="V21" t="str">
            <v>Фролова Т.С., Комолов В.А.</v>
          </cell>
        </row>
        <row r="22">
          <cell r="D22">
            <v>13</v>
          </cell>
          <cell r="F22">
            <v>278</v>
          </cell>
          <cell r="G22" t="str">
            <v>ПАХОМОВА</v>
          </cell>
          <cell r="H22" t="str">
            <v>Кристина</v>
          </cell>
          <cell r="I22" t="str">
            <v>20.11.1999</v>
          </cell>
          <cell r="J22" t="str">
            <v>КМС</v>
          </cell>
          <cell r="K22" t="str">
            <v>Московская область Курская область</v>
          </cell>
          <cell r="M22" t="str">
            <v>СШОР Железногорск, УОР 1</v>
          </cell>
          <cell r="O22">
            <v>0</v>
          </cell>
          <cell r="R22">
            <v>9999999</v>
          </cell>
          <cell r="S22">
            <v>0</v>
          </cell>
          <cell r="T22" t="e">
            <v>#N/A</v>
          </cell>
          <cell r="U22" t="str">
            <v>лич/к</v>
          </cell>
          <cell r="V22" t="str">
            <v>Тихонов А.В., Тихонова М.С., Сударева Н.И.</v>
          </cell>
        </row>
        <row r="23">
          <cell r="D23">
            <v>14</v>
          </cell>
          <cell r="F23">
            <v>252</v>
          </cell>
          <cell r="G23" t="str">
            <v>АГЕЙЧЕНКОВА</v>
          </cell>
          <cell r="H23" t="str">
            <v>Елена</v>
          </cell>
          <cell r="I23" t="str">
            <v>03.04.1999</v>
          </cell>
          <cell r="J23" t="str">
            <v>КМС</v>
          </cell>
          <cell r="K23" t="str">
            <v>Московская область Брянская область</v>
          </cell>
          <cell r="M23" t="str">
            <v>БГУОР, БО СШОР по легкой атлетике им.В.Д.Самотесова, ГБУ МО "СШОР", ГБУ МО "ЦСП ОВС"</v>
          </cell>
          <cell r="O23">
            <v>0</v>
          </cell>
          <cell r="R23">
            <v>9999999</v>
          </cell>
          <cell r="S23">
            <v>0</v>
          </cell>
          <cell r="T23" t="e">
            <v>#N/A</v>
          </cell>
          <cell r="U23" t="str">
            <v>К</v>
          </cell>
          <cell r="V23" t="str">
            <v>Белова С.И., Белова Е.А., Шармин Е.А.</v>
          </cell>
        </row>
        <row r="24">
          <cell r="D24">
            <v>15</v>
          </cell>
          <cell r="F24">
            <v>496</v>
          </cell>
          <cell r="G24" t="str">
            <v>ЗАВАРЗИНА</v>
          </cell>
          <cell r="H24" t="str">
            <v>Анжелика</v>
          </cell>
          <cell r="I24" t="str">
            <v>19.07.1998</v>
          </cell>
          <cell r="J24" t="str">
            <v>КМС</v>
          </cell>
          <cell r="K24" t="str">
            <v xml:space="preserve">Волгоградская область </v>
          </cell>
          <cell r="M24" t="str">
            <v>СШОР</v>
          </cell>
          <cell r="O24">
            <v>0</v>
          </cell>
          <cell r="R24">
            <v>9999999</v>
          </cell>
          <cell r="S24">
            <v>0</v>
          </cell>
          <cell r="T24" t="e">
            <v>#N/A</v>
          </cell>
          <cell r="U24" t="str">
            <v>К</v>
          </cell>
          <cell r="V24" t="str">
            <v>Типаев В.Н., Кайдалин В.С.</v>
          </cell>
        </row>
        <row r="25">
          <cell r="D25">
            <v>16</v>
          </cell>
          <cell r="F25">
            <v>250</v>
          </cell>
          <cell r="G25" t="str">
            <v>ЧЕРНЫХ</v>
          </cell>
          <cell r="H25" t="str">
            <v>Арина</v>
          </cell>
          <cell r="I25" t="str">
            <v>05.10.1998</v>
          </cell>
          <cell r="J25" t="str">
            <v>КМС</v>
          </cell>
          <cell r="K25" t="str">
            <v xml:space="preserve">Приморский край </v>
          </cell>
          <cell r="M25" t="str">
            <v>ШВСМ, ДВФУ</v>
          </cell>
          <cell r="O25">
            <v>0</v>
          </cell>
          <cell r="R25">
            <v>9999999</v>
          </cell>
          <cell r="S25">
            <v>0</v>
          </cell>
          <cell r="T25" t="e">
            <v>#N/A</v>
          </cell>
          <cell r="V25" t="str">
            <v>Анисимов ВН</v>
          </cell>
        </row>
        <row r="26">
          <cell r="D26">
            <v>21</v>
          </cell>
          <cell r="F26">
            <v>428</v>
          </cell>
          <cell r="G26" t="str">
            <v>ТИХОНОВА</v>
          </cell>
          <cell r="H26" t="str">
            <v>Дарья</v>
          </cell>
          <cell r="I26" t="str">
            <v>15.08.1998</v>
          </cell>
          <cell r="J26" t="str">
            <v>КМС</v>
          </cell>
          <cell r="K26" t="str">
            <v xml:space="preserve">Москва </v>
          </cell>
          <cell r="M26" t="str">
            <v>ГБУ ФСО "ЮМ" СШОР им.бр. Знаменских</v>
          </cell>
          <cell r="O26">
            <v>0</v>
          </cell>
          <cell r="R26">
            <v>9999999</v>
          </cell>
          <cell r="S26">
            <v>0</v>
          </cell>
          <cell r="T26" t="e">
            <v>#N/A</v>
          </cell>
          <cell r="U26" t="str">
            <v>лич</v>
          </cell>
          <cell r="V26" t="str">
            <v>Васяткин А.В., Васяткин В.П.</v>
          </cell>
        </row>
        <row r="27">
          <cell r="D27">
            <v>22</v>
          </cell>
          <cell r="F27">
            <v>417</v>
          </cell>
          <cell r="G27" t="str">
            <v>ТРУБИНА</v>
          </cell>
          <cell r="H27" t="str">
            <v>Екатерина</v>
          </cell>
          <cell r="I27" t="str">
            <v>08.07.1997</v>
          </cell>
          <cell r="J27" t="str">
            <v>КМС</v>
          </cell>
          <cell r="K27" t="str">
            <v xml:space="preserve">Самарская область </v>
          </cell>
          <cell r="M27" t="str">
            <v>СШОР № 2 г. Самара, Самарский университет</v>
          </cell>
          <cell r="O27">
            <v>0</v>
          </cell>
          <cell r="R27">
            <v>9999999</v>
          </cell>
          <cell r="S27">
            <v>0</v>
          </cell>
          <cell r="T27" t="e">
            <v>#N/A</v>
          </cell>
          <cell r="U27" t="str">
            <v>К</v>
          </cell>
          <cell r="V27" t="str">
            <v>Зайцев И.С., Андронов Ю.В.</v>
          </cell>
        </row>
        <row r="28">
          <cell r="D28">
            <v>23</v>
          </cell>
          <cell r="F28">
            <v>229</v>
          </cell>
          <cell r="G28" t="str">
            <v>ЗЫРЯНОВА</v>
          </cell>
          <cell r="H28" t="str">
            <v>Ксения</v>
          </cell>
          <cell r="I28" t="str">
            <v>30.01.1998</v>
          </cell>
          <cell r="J28" t="str">
            <v>КМС</v>
          </cell>
          <cell r="K28" t="str">
            <v xml:space="preserve">Пермский край </v>
          </cell>
          <cell r="M28" t="str">
            <v>г.Пермь СДЮСШОР 1, Динамо, ГКАУ ЦСП ПЕРМСКОГО КРАЯ</v>
          </cell>
          <cell r="O28">
            <v>0</v>
          </cell>
          <cell r="R28">
            <v>9999999</v>
          </cell>
          <cell r="S28">
            <v>0</v>
          </cell>
          <cell r="T28" t="e">
            <v>#N/A</v>
          </cell>
          <cell r="U28" t="str">
            <v>К</v>
          </cell>
          <cell r="V28" t="str">
            <v>Суворов Н.В., Суворова Т.Н.</v>
          </cell>
        </row>
        <row r="29">
          <cell r="D29">
            <v>24</v>
          </cell>
          <cell r="F29">
            <v>197</v>
          </cell>
          <cell r="G29" t="str">
            <v>КРИКУН</v>
          </cell>
          <cell r="H29" t="str">
            <v>Наталья</v>
          </cell>
          <cell r="I29" t="str">
            <v>24.06.1999</v>
          </cell>
          <cell r="J29" t="str">
            <v>КМС</v>
          </cell>
          <cell r="K29" t="str">
            <v xml:space="preserve">Омская область </v>
          </cell>
          <cell r="M29" t="str">
            <v>БУ ОО "СШОР", СибГУОР, БУ ОО ООЦСП</v>
          </cell>
          <cell r="O29">
            <v>0</v>
          </cell>
          <cell r="R29">
            <v>9999999</v>
          </cell>
          <cell r="S29">
            <v>0</v>
          </cell>
          <cell r="T29" t="e">
            <v>#N/A</v>
          </cell>
          <cell r="U29" t="str">
            <v>К</v>
          </cell>
          <cell r="V29" t="str">
            <v>Новошинская А.Г.</v>
          </cell>
        </row>
        <row r="30">
          <cell r="D30">
            <v>25</v>
          </cell>
          <cell r="F30">
            <v>459</v>
          </cell>
          <cell r="G30" t="str">
            <v>ЛУНЕВА</v>
          </cell>
          <cell r="H30" t="str">
            <v>Элина</v>
          </cell>
          <cell r="I30" t="str">
            <v>29.01.1997</v>
          </cell>
          <cell r="J30" t="str">
            <v>КМС</v>
          </cell>
          <cell r="K30" t="str">
            <v xml:space="preserve">Челябинская область </v>
          </cell>
          <cell r="M30" t="str">
            <v>СШОР Мосеева</v>
          </cell>
          <cell r="O30">
            <v>0</v>
          </cell>
          <cell r="R30">
            <v>9999999</v>
          </cell>
          <cell r="S30">
            <v>0</v>
          </cell>
          <cell r="T30" t="e">
            <v>#N/A</v>
          </cell>
          <cell r="U30" t="str">
            <v>К</v>
          </cell>
          <cell r="V30" t="str">
            <v>Князев С.А., Гаврикова Г.В., Гавриков С.А.</v>
          </cell>
        </row>
        <row r="31">
          <cell r="D31">
            <v>26</v>
          </cell>
          <cell r="F31">
            <v>173</v>
          </cell>
          <cell r="G31" t="str">
            <v>СОЛОМЕИНА</v>
          </cell>
          <cell r="H31" t="str">
            <v>Полина</v>
          </cell>
          <cell r="I31" t="str">
            <v>04.09.2000</v>
          </cell>
          <cell r="J31" t="str">
            <v>КМС</v>
          </cell>
          <cell r="K31" t="str">
            <v xml:space="preserve">Санкт-Петербург </v>
          </cell>
          <cell r="M31" t="str">
            <v>СПб ГБУ СШОР "Академия легкой атлетики Санкт-Петербурга"</v>
          </cell>
          <cell r="O31">
            <v>0</v>
          </cell>
          <cell r="R31">
            <v>9999999</v>
          </cell>
          <cell r="S31">
            <v>0</v>
          </cell>
          <cell r="T31" t="e">
            <v>#N/A</v>
          </cell>
          <cell r="U31" t="str">
            <v>лич</v>
          </cell>
          <cell r="V31" t="str">
            <v>Глушак П.Б., Глушак Н.М.</v>
          </cell>
        </row>
        <row r="32">
          <cell r="D32">
            <v>32</v>
          </cell>
          <cell r="F32">
            <v>464</v>
          </cell>
          <cell r="G32" t="str">
            <v>СИМОНОВА</v>
          </cell>
          <cell r="H32" t="str">
            <v>Александра</v>
          </cell>
          <cell r="I32" t="str">
            <v>17.12.1998</v>
          </cell>
          <cell r="J32" t="str">
            <v>КМС</v>
          </cell>
          <cell r="K32" t="str">
            <v xml:space="preserve">Челябинская область </v>
          </cell>
          <cell r="M32" t="str">
            <v>СШОР Миасс</v>
          </cell>
          <cell r="O32">
            <v>0</v>
          </cell>
          <cell r="R32">
            <v>9999999</v>
          </cell>
          <cell r="S32">
            <v>0</v>
          </cell>
          <cell r="T32" t="e">
            <v>#N/A</v>
          </cell>
          <cell r="U32" t="str">
            <v>К</v>
          </cell>
          <cell r="V32" t="str">
            <v>Ромжаев А.И., Кирасирова О.Ю.</v>
          </cell>
        </row>
        <row r="33">
          <cell r="D33">
            <v>33</v>
          </cell>
          <cell r="F33">
            <v>408</v>
          </cell>
          <cell r="G33" t="str">
            <v>БУРЕЕВА</v>
          </cell>
          <cell r="H33" t="str">
            <v>Олеся</v>
          </cell>
          <cell r="I33" t="str">
            <v>05.07.1998</v>
          </cell>
          <cell r="J33" t="str">
            <v>КМС</v>
          </cell>
          <cell r="K33" t="str">
            <v xml:space="preserve">Воронежская область </v>
          </cell>
          <cell r="M33" t="str">
            <v>СШОР-21</v>
          </cell>
          <cell r="O33">
            <v>0</v>
          </cell>
          <cell r="R33">
            <v>9999999</v>
          </cell>
          <cell r="S33">
            <v>0</v>
          </cell>
          <cell r="T33" t="e">
            <v>#N/A</v>
          </cell>
          <cell r="U33" t="str">
            <v>К</v>
          </cell>
          <cell r="V33" t="str">
            <v>Омельченко Д.А., Бабкин А.П., Демиденкова Г.А.</v>
          </cell>
        </row>
        <row r="34">
          <cell r="D34">
            <v>34</v>
          </cell>
          <cell r="F34">
            <v>272</v>
          </cell>
          <cell r="G34" t="str">
            <v>ИЗОТОВА</v>
          </cell>
          <cell r="H34" t="str">
            <v>Марина</v>
          </cell>
          <cell r="I34" t="str">
            <v>15.03.2001</v>
          </cell>
          <cell r="J34" t="str">
            <v>КМС</v>
          </cell>
          <cell r="K34" t="str">
            <v xml:space="preserve">Московская область </v>
          </cell>
          <cell r="M34" t="str">
            <v>СК "Альтаир", УОР №1</v>
          </cell>
          <cell r="O34">
            <v>0</v>
          </cell>
          <cell r="R34">
            <v>9999999</v>
          </cell>
          <cell r="S34">
            <v>0</v>
          </cell>
          <cell r="T34" t="e">
            <v>#N/A</v>
          </cell>
          <cell r="U34" t="str">
            <v>лич</v>
          </cell>
          <cell r="V34" t="str">
            <v>Сударева Н.И., Попков Е.Н.</v>
          </cell>
        </row>
        <row r="35">
          <cell r="D35">
            <v>35</v>
          </cell>
          <cell r="F35">
            <v>263</v>
          </cell>
          <cell r="G35" t="str">
            <v>ПАУШКИНА</v>
          </cell>
          <cell r="H35" t="str">
            <v>Елена</v>
          </cell>
          <cell r="I35" t="str">
            <v>08.11.1998</v>
          </cell>
          <cell r="J35" t="str">
            <v>КМС</v>
          </cell>
          <cell r="K35" t="str">
            <v>Московская область Хабаровский край</v>
          </cell>
          <cell r="M35" t="str">
            <v>ДЮСШ №4, ГБУ МО "ЦОВС", СДЮШОР №4</v>
          </cell>
          <cell r="O35">
            <v>0</v>
          </cell>
          <cell r="R35">
            <v>9999999</v>
          </cell>
          <cell r="S35">
            <v>0</v>
          </cell>
          <cell r="T35" t="e">
            <v>#N/A</v>
          </cell>
          <cell r="U35" t="str">
            <v>К</v>
          </cell>
          <cell r="V35" t="str">
            <v>Цыганова Н.П., Божко В.А., Гроза В.Л.</v>
          </cell>
        </row>
        <row r="36">
          <cell r="D36">
            <v>36</v>
          </cell>
          <cell r="F36">
            <v>512</v>
          </cell>
          <cell r="G36" t="str">
            <v>САНКИНА</v>
          </cell>
          <cell r="H36" t="str">
            <v>Анастасия</v>
          </cell>
          <cell r="I36" t="str">
            <v>14.05.1998</v>
          </cell>
          <cell r="J36">
            <v>1</v>
          </cell>
          <cell r="K36" t="str">
            <v xml:space="preserve">Республика Башкортостан </v>
          </cell>
          <cell r="M36" t="str">
            <v>Стадион им.Гастелло</v>
          </cell>
          <cell r="O36">
            <v>0</v>
          </cell>
          <cell r="R36">
            <v>9999999</v>
          </cell>
          <cell r="S36">
            <v>0</v>
          </cell>
          <cell r="T36" t="e">
            <v>#N/A</v>
          </cell>
          <cell r="U36" t="str">
            <v>К</v>
          </cell>
          <cell r="V36" t="str">
            <v>Иванова В.С.</v>
          </cell>
        </row>
        <row r="37">
          <cell r="D37">
            <v>42</v>
          </cell>
          <cell r="F37">
            <v>270</v>
          </cell>
          <cell r="G37" t="str">
            <v>ЗИМИНА</v>
          </cell>
          <cell r="H37" t="str">
            <v>Дарья</v>
          </cell>
          <cell r="I37" t="str">
            <v>05.10.1999</v>
          </cell>
          <cell r="J37" t="str">
            <v>КМС</v>
          </cell>
          <cell r="K37" t="str">
            <v>Московская область Курская область</v>
          </cell>
          <cell r="M37" t="str">
            <v>ГБУ МО "СШОР", ГБУ МО "ЦСП ОВС"</v>
          </cell>
          <cell r="O37">
            <v>0</v>
          </cell>
          <cell r="R37">
            <v>9999999</v>
          </cell>
          <cell r="S37">
            <v>0</v>
          </cell>
          <cell r="T37" t="e">
            <v>#N/A</v>
          </cell>
          <cell r="U37" t="str">
            <v>лич</v>
          </cell>
          <cell r="V37" t="str">
            <v>Белоусов А.О., Пауков А.В.</v>
          </cell>
        </row>
        <row r="38">
          <cell r="D38">
            <v>43</v>
          </cell>
          <cell r="F38">
            <v>165</v>
          </cell>
          <cell r="G38" t="str">
            <v>РУДАКОВА</v>
          </cell>
          <cell r="H38" t="str">
            <v>Екатерина</v>
          </cell>
          <cell r="I38" t="str">
            <v>20.03.2001</v>
          </cell>
          <cell r="J38" t="str">
            <v>КМС</v>
          </cell>
          <cell r="K38" t="str">
            <v xml:space="preserve">Санкт-Петербург </v>
          </cell>
          <cell r="M38" t="str">
            <v>СШ Красногвардейского района ( Санкт-Петербург)</v>
          </cell>
          <cell r="O38">
            <v>0</v>
          </cell>
          <cell r="R38">
            <v>9999999</v>
          </cell>
          <cell r="S38">
            <v>0</v>
          </cell>
          <cell r="T38" t="e">
            <v>#N/A</v>
          </cell>
          <cell r="U38" t="str">
            <v>лич</v>
          </cell>
          <cell r="V38" t="str">
            <v>Волкова И.В., Волков А.А.</v>
          </cell>
        </row>
        <row r="39">
          <cell r="D39">
            <v>44</v>
          </cell>
          <cell r="F39">
            <v>267</v>
          </cell>
          <cell r="G39" t="str">
            <v>ЦЫГАНОВА</v>
          </cell>
          <cell r="H39" t="str">
            <v>Елизавета</v>
          </cell>
          <cell r="I39" t="str">
            <v>10.10.1997</v>
          </cell>
          <cell r="J39" t="str">
            <v>КМС</v>
          </cell>
          <cell r="K39" t="str">
            <v xml:space="preserve">Московская область </v>
          </cell>
          <cell r="M39" t="str">
            <v>ГБУ МО "ЦСП ОВС", ГБУ МО "СШОР", СШОР "Авангард"</v>
          </cell>
          <cell r="O39">
            <v>0</v>
          </cell>
          <cell r="R39">
            <v>9999999</v>
          </cell>
          <cell r="S39">
            <v>0</v>
          </cell>
          <cell r="T39" t="e">
            <v>#N/A</v>
          </cell>
          <cell r="U39" t="str">
            <v>К</v>
          </cell>
          <cell r="V39" t="str">
            <v>Белоусов А.О., Сычаев М.М., Сударева Н.И.</v>
          </cell>
        </row>
        <row r="40">
          <cell r="D40">
            <v>45</v>
          </cell>
          <cell r="F40">
            <v>33</v>
          </cell>
          <cell r="G40" t="str">
            <v>ТОЛМАЧЁВА</v>
          </cell>
          <cell r="H40" t="str">
            <v>Екатерина</v>
          </cell>
          <cell r="I40" t="str">
            <v>13.11.1997</v>
          </cell>
          <cell r="J40" t="str">
            <v>КМС</v>
          </cell>
          <cell r="K40" t="str">
            <v xml:space="preserve">Мурманская область </v>
          </cell>
          <cell r="M40" t="str">
            <v>ЦСП, СШОР-4</v>
          </cell>
          <cell r="O40">
            <v>0</v>
          </cell>
          <cell r="R40">
            <v>9999999</v>
          </cell>
          <cell r="S40">
            <v>0</v>
          </cell>
          <cell r="T40" t="e">
            <v>#N/A</v>
          </cell>
          <cell r="U40" t="str">
            <v>К</v>
          </cell>
          <cell r="V40" t="str">
            <v>Кацан Т.Н.</v>
          </cell>
        </row>
        <row r="41">
          <cell r="D41">
            <v>46</v>
          </cell>
          <cell r="F41">
            <v>511</v>
          </cell>
          <cell r="G41" t="str">
            <v xml:space="preserve">САИТОВА </v>
          </cell>
          <cell r="H41" t="str">
            <v>Алина</v>
          </cell>
          <cell r="I41" t="str">
            <v>13.12.1999</v>
          </cell>
          <cell r="J41">
            <v>1</v>
          </cell>
          <cell r="K41" t="str">
            <v xml:space="preserve">Республика Башкортостан </v>
          </cell>
          <cell r="M41" t="str">
            <v>СШОР 21</v>
          </cell>
          <cell r="O41">
            <v>0</v>
          </cell>
          <cell r="R41">
            <v>9999999</v>
          </cell>
          <cell r="S41">
            <v>0</v>
          </cell>
          <cell r="T41" t="e">
            <v>#N/A</v>
          </cell>
          <cell r="U41" t="str">
            <v>К</v>
          </cell>
          <cell r="V41" t="str">
            <v>Яковлева Е.Ш., Алексеев Г.И.</v>
          </cell>
        </row>
        <row r="42">
          <cell r="D42">
            <v>52</v>
          </cell>
          <cell r="F42">
            <v>114</v>
          </cell>
          <cell r="G42" t="str">
            <v>ВОСТРИКОВА</v>
          </cell>
          <cell r="H42" t="str">
            <v>Ирина</v>
          </cell>
          <cell r="I42" t="str">
            <v>04.08.1999</v>
          </cell>
          <cell r="J42" t="str">
            <v>КМС</v>
          </cell>
          <cell r="K42" t="str">
            <v xml:space="preserve">Санкт-Петербург </v>
          </cell>
          <cell r="M42" t="str">
            <v>СПб ГБУ СШОР "Академия легкой атлетики Санкт-Петербурга", СПб ГБПОУ "УОР № 1</v>
          </cell>
          <cell r="O42">
            <v>0</v>
          </cell>
          <cell r="R42">
            <v>9999999</v>
          </cell>
          <cell r="S42">
            <v>0</v>
          </cell>
          <cell r="T42" t="e">
            <v>#N/A</v>
          </cell>
          <cell r="U42" t="str">
            <v>лич</v>
          </cell>
          <cell r="V42" t="str">
            <v>Сафонова Н.В., Сафонов И.Н.</v>
          </cell>
        </row>
        <row r="43">
          <cell r="D43">
            <v>53</v>
          </cell>
          <cell r="F43">
            <v>52</v>
          </cell>
          <cell r="G43" t="str">
            <v>КОЛЕНТЕЕВА</v>
          </cell>
          <cell r="H43" t="str">
            <v>Кристина</v>
          </cell>
          <cell r="I43" t="str">
            <v>23.07.1998</v>
          </cell>
          <cell r="J43" t="str">
            <v>КМС</v>
          </cell>
          <cell r="K43" t="str">
            <v xml:space="preserve">Тюменская область </v>
          </cell>
          <cell r="M43" t="str">
            <v>ЦСП 72, ДЮСШ Ишим</v>
          </cell>
          <cell r="O43">
            <v>0</v>
          </cell>
          <cell r="R43">
            <v>9999999</v>
          </cell>
          <cell r="S43">
            <v>0</v>
          </cell>
          <cell r="T43" t="e">
            <v>#N/A</v>
          </cell>
          <cell r="U43" t="str">
            <v>К</v>
          </cell>
          <cell r="V43" t="str">
            <v>Краус А.А., Сивченко А.В., Скаморовский О.А.</v>
          </cell>
        </row>
        <row r="44">
          <cell r="D44">
            <v>54</v>
          </cell>
          <cell r="F44">
            <v>214</v>
          </cell>
          <cell r="G44" t="str">
            <v>ГУЩЕНЕЦ</v>
          </cell>
          <cell r="H44" t="str">
            <v>Ирина</v>
          </cell>
          <cell r="I44" t="str">
            <v>23.10.2000</v>
          </cell>
          <cell r="J44" t="str">
            <v>КМС</v>
          </cell>
          <cell r="K44" t="str">
            <v xml:space="preserve">Иркутская область </v>
          </cell>
          <cell r="M44" t="str">
            <v>СШОР ШВСМ, ГУОР</v>
          </cell>
          <cell r="O44">
            <v>0</v>
          </cell>
          <cell r="R44">
            <v>9999999</v>
          </cell>
          <cell r="S44">
            <v>0</v>
          </cell>
          <cell r="T44" t="e">
            <v>#N/A</v>
          </cell>
          <cell r="U44" t="str">
            <v>К</v>
          </cell>
          <cell r="V44" t="str">
            <v>Шкурбицкий В.Л., Болсун Е.И., Николаенко А.В.</v>
          </cell>
        </row>
        <row r="45">
          <cell r="D45">
            <v>55</v>
          </cell>
          <cell r="F45">
            <v>225</v>
          </cell>
          <cell r="G45" t="str">
            <v>БЛОХИНА</v>
          </cell>
          <cell r="H45" t="str">
            <v>Екатерина</v>
          </cell>
          <cell r="I45" t="str">
            <v>28.03.1997</v>
          </cell>
          <cell r="J45" t="str">
            <v>КМС</v>
          </cell>
          <cell r="K45" t="str">
            <v xml:space="preserve">Омская область </v>
          </cell>
          <cell r="M45" t="str">
            <v>БУ ОО "СШОР", СибГУФК</v>
          </cell>
          <cell r="O45">
            <v>0</v>
          </cell>
          <cell r="R45">
            <v>9999999</v>
          </cell>
          <cell r="S45">
            <v>0</v>
          </cell>
          <cell r="T45" t="e">
            <v>#N/A</v>
          </cell>
          <cell r="U45" t="str">
            <v>К</v>
          </cell>
          <cell r="V45" t="str">
            <v>Новошинская А.Г.</v>
          </cell>
        </row>
        <row r="46">
          <cell r="D46">
            <v>56</v>
          </cell>
          <cell r="F46">
            <v>191</v>
          </cell>
          <cell r="G46" t="str">
            <v>РУХЛЯДЕВА</v>
          </cell>
          <cell r="H46" t="str">
            <v>Мария</v>
          </cell>
          <cell r="I46" t="str">
            <v>27.11.1999</v>
          </cell>
          <cell r="J46">
            <v>1</v>
          </cell>
          <cell r="K46" t="str">
            <v xml:space="preserve">Свердловская область </v>
          </cell>
          <cell r="O46">
            <v>0</v>
          </cell>
          <cell r="R46">
            <v>9999999</v>
          </cell>
          <cell r="S46">
            <v>0</v>
          </cell>
          <cell r="T46" t="e">
            <v>#N/A</v>
          </cell>
          <cell r="U46" t="str">
            <v>лич</v>
          </cell>
        </row>
        <row r="47">
          <cell r="D47">
            <v>62</v>
          </cell>
          <cell r="F47">
            <v>226</v>
          </cell>
          <cell r="G47" t="str">
            <v>КУПРИЕНКО</v>
          </cell>
          <cell r="H47" t="str">
            <v>Анастасия</v>
          </cell>
          <cell r="I47" t="str">
            <v>26.01.1999</v>
          </cell>
          <cell r="J47">
            <v>1</v>
          </cell>
          <cell r="K47" t="str">
            <v xml:space="preserve">Омская область </v>
          </cell>
          <cell r="M47" t="str">
            <v>Калачинский район</v>
          </cell>
          <cell r="O47">
            <v>0</v>
          </cell>
          <cell r="R47">
            <v>9999999</v>
          </cell>
          <cell r="S47">
            <v>0</v>
          </cell>
          <cell r="T47" t="e">
            <v>#N/A</v>
          </cell>
          <cell r="U47" t="str">
            <v>лич</v>
          </cell>
        </row>
        <row r="48">
          <cell r="D48">
            <v>63</v>
          </cell>
          <cell r="F48">
            <v>217</v>
          </cell>
          <cell r="G48" t="str">
            <v>СУДОС</v>
          </cell>
          <cell r="H48" t="str">
            <v>Анастасия</v>
          </cell>
          <cell r="I48" t="str">
            <v>01.04.1997</v>
          </cell>
          <cell r="J48" t="str">
            <v>КМС</v>
          </cell>
          <cell r="K48" t="str">
            <v xml:space="preserve">Иркутская область </v>
          </cell>
          <cell r="M48" t="str">
            <v>СШ "Юный динамовец"</v>
          </cell>
          <cell r="O48">
            <v>0</v>
          </cell>
          <cell r="R48">
            <v>9999999</v>
          </cell>
          <cell r="S48">
            <v>0</v>
          </cell>
          <cell r="T48" t="e">
            <v>#N/A</v>
          </cell>
          <cell r="U48" t="str">
            <v>К</v>
          </cell>
          <cell r="V48" t="str">
            <v>Лузгин А.Ю.</v>
          </cell>
        </row>
        <row r="49">
          <cell r="D49">
            <v>64</v>
          </cell>
          <cell r="F49">
            <v>253</v>
          </cell>
          <cell r="G49" t="str">
            <v>АЛЕКСЕЕВА</v>
          </cell>
          <cell r="H49" t="str">
            <v>Екатерина</v>
          </cell>
          <cell r="I49" t="str">
            <v>22.05.1998</v>
          </cell>
          <cell r="J49" t="str">
            <v>МС</v>
          </cell>
          <cell r="K49" t="str">
            <v>Московская область Ставропольский край</v>
          </cell>
          <cell r="M49" t="str">
            <v>РЦСП, ДЮСШ Ессентуки, ГБУ МО "ЦСП ОВС"</v>
          </cell>
          <cell r="O49">
            <v>0</v>
          </cell>
          <cell r="R49">
            <v>9999999</v>
          </cell>
          <cell r="S49">
            <v>0</v>
          </cell>
          <cell r="T49" t="e">
            <v>#N/A</v>
          </cell>
          <cell r="U49" t="str">
            <v>К</v>
          </cell>
          <cell r="V49" t="str">
            <v>Лемзин В.И.</v>
          </cell>
        </row>
        <row r="50">
          <cell r="D50">
            <v>65</v>
          </cell>
          <cell r="F50">
            <v>448</v>
          </cell>
          <cell r="G50" t="str">
            <v>ШАЛИМОВА</v>
          </cell>
          <cell r="H50" t="str">
            <v>Анастасия</v>
          </cell>
          <cell r="I50" t="str">
            <v>21.05.1998</v>
          </cell>
          <cell r="J50" t="str">
            <v>КМС</v>
          </cell>
          <cell r="K50" t="str">
            <v xml:space="preserve">Орловская область </v>
          </cell>
          <cell r="M50" t="str">
            <v>СШОР "Олимп"</v>
          </cell>
          <cell r="O50">
            <v>0</v>
          </cell>
          <cell r="R50">
            <v>9999999</v>
          </cell>
          <cell r="S50">
            <v>0</v>
          </cell>
          <cell r="T50" t="e">
            <v>#N/A</v>
          </cell>
          <cell r="U50" t="str">
            <v>К</v>
          </cell>
          <cell r="V50" t="str">
            <v>Комаров А.И.</v>
          </cell>
        </row>
        <row r="51">
          <cell r="D51">
            <v>66</v>
          </cell>
          <cell r="F51">
            <v>270</v>
          </cell>
          <cell r="G51" t="str">
            <v>ЖУКОВА</v>
          </cell>
          <cell r="H51" t="str">
            <v>Полина</v>
          </cell>
          <cell r="I51" t="str">
            <v>06.08.1998</v>
          </cell>
          <cell r="J51" t="str">
            <v>КМС</v>
          </cell>
          <cell r="K51" t="str">
            <v>Московская область Санкт-Петербург</v>
          </cell>
          <cell r="M51" t="str">
            <v>ГБУ МО "СШОР по л/а"</v>
          </cell>
          <cell r="O51">
            <v>0</v>
          </cell>
          <cell r="R51">
            <v>9999999</v>
          </cell>
          <cell r="S51">
            <v>0</v>
          </cell>
          <cell r="T51" t="e">
            <v>#N/A</v>
          </cell>
          <cell r="U51" t="str">
            <v>лич</v>
          </cell>
          <cell r="V51" t="str">
            <v>Морозов В.И., Белоусов А.О.</v>
          </cell>
        </row>
        <row r="52">
          <cell r="O52">
            <v>0</v>
          </cell>
        </row>
        <row r="53">
          <cell r="O53">
            <v>0</v>
          </cell>
        </row>
        <row r="54">
          <cell r="O54">
            <v>0</v>
          </cell>
        </row>
        <row r="55">
          <cell r="O55">
            <v>0</v>
          </cell>
        </row>
        <row r="56">
          <cell r="O56">
            <v>0</v>
          </cell>
        </row>
        <row r="57">
          <cell r="O57">
            <v>0</v>
          </cell>
        </row>
        <row r="58">
          <cell r="O58">
            <v>0</v>
          </cell>
        </row>
        <row r="59">
          <cell r="O59">
            <v>0</v>
          </cell>
        </row>
        <row r="60">
          <cell r="O60">
            <v>0</v>
          </cell>
        </row>
        <row r="61">
          <cell r="O61">
            <v>0</v>
          </cell>
        </row>
        <row r="62">
          <cell r="O62">
            <v>0</v>
          </cell>
        </row>
        <row r="63">
          <cell r="O63">
            <v>0</v>
          </cell>
        </row>
        <row r="67">
          <cell r="H67" t="str">
            <v>Главный судья соревнований</v>
          </cell>
          <cell r="N67" t="str">
            <v>Уйк А.Г.  /СПб, ССВк/</v>
          </cell>
        </row>
        <row r="69">
          <cell r="H69" t="str">
            <v>Главный секретарь соревнований</v>
          </cell>
          <cell r="N69" t="str">
            <v>Алексеева О.К. /СПб, ССВк/</v>
          </cell>
        </row>
        <row r="72">
          <cell r="O72" t="str">
            <v>Л</v>
          </cell>
        </row>
        <row r="73">
          <cell r="O73" t="str">
            <v>Л</v>
          </cell>
        </row>
        <row r="74">
          <cell r="O74" t="str">
            <v>Л</v>
          </cell>
        </row>
        <row r="75">
          <cell r="O75" t="str">
            <v>К</v>
          </cell>
        </row>
        <row r="76">
          <cell r="O76" t="str">
            <v>К</v>
          </cell>
        </row>
        <row r="78">
          <cell r="O78" t="str">
            <v>Л</v>
          </cell>
        </row>
        <row r="79">
          <cell r="O79" t="str">
            <v>К</v>
          </cell>
        </row>
        <row r="80">
          <cell r="O80" t="str">
            <v>К</v>
          </cell>
        </row>
        <row r="81">
          <cell r="O81" t="str">
            <v>К</v>
          </cell>
        </row>
        <row r="82">
          <cell r="O82" t="str">
            <v>К</v>
          </cell>
        </row>
        <row r="83">
          <cell r="O83" t="str">
            <v>Л</v>
          </cell>
        </row>
        <row r="84">
          <cell r="O84" t="str">
            <v>К</v>
          </cell>
        </row>
        <row r="85">
          <cell r="O85" t="str">
            <v>К</v>
          </cell>
        </row>
        <row r="86">
          <cell r="O86" t="str">
            <v>Л</v>
          </cell>
        </row>
        <row r="87">
          <cell r="O87" t="str">
            <v>К</v>
          </cell>
        </row>
        <row r="88">
          <cell r="O88" t="str">
            <v>К</v>
          </cell>
        </row>
        <row r="89">
          <cell r="O89" t="str">
            <v>Л</v>
          </cell>
        </row>
        <row r="90">
          <cell r="O90" t="str">
            <v>Л</v>
          </cell>
        </row>
        <row r="91">
          <cell r="O91" t="str">
            <v>К</v>
          </cell>
        </row>
        <row r="92">
          <cell r="O92" t="str">
            <v>К</v>
          </cell>
        </row>
        <row r="93">
          <cell r="O93" t="str">
            <v>К</v>
          </cell>
        </row>
        <row r="94">
          <cell r="O94" t="str">
            <v>Л</v>
          </cell>
        </row>
        <row r="95">
          <cell r="O95" t="str">
            <v>К</v>
          </cell>
        </row>
        <row r="96">
          <cell r="O96" t="str">
            <v>К</v>
          </cell>
        </row>
        <row r="97">
          <cell r="O97" t="str">
            <v>К</v>
          </cell>
        </row>
        <row r="98">
          <cell r="O98" t="str">
            <v>Л</v>
          </cell>
        </row>
        <row r="99">
          <cell r="O99" t="str">
            <v>Л</v>
          </cell>
        </row>
        <row r="100">
          <cell r="O100" t="str">
            <v>К</v>
          </cell>
        </row>
        <row r="101">
          <cell r="O101" t="str">
            <v>К</v>
          </cell>
        </row>
        <row r="102">
          <cell r="O102" t="str">
            <v>К</v>
          </cell>
        </row>
        <row r="103">
          <cell r="O103" t="str">
            <v>Л</v>
          </cell>
        </row>
      </sheetData>
      <sheetData sheetId="11"/>
      <sheetData sheetId="12"/>
      <sheetData sheetId="13"/>
      <sheetData sheetId="14"/>
      <sheetData sheetId="15">
        <row r="17">
          <cell r="F17" t="str">
            <v xml:space="preserve">                    19 февраля 2019 г.</v>
          </cell>
        </row>
        <row r="19">
          <cell r="D19">
            <v>11</v>
          </cell>
          <cell r="E19" t="str">
            <v>48</v>
          </cell>
          <cell r="F19" t="str">
            <v>ЛИХАЧЕВА</v>
          </cell>
          <cell r="G19" t="str">
            <v>Юлия</v>
          </cell>
          <cell r="H19">
            <v>36033</v>
          </cell>
          <cell r="I19" t="str">
            <v>МС</v>
          </cell>
          <cell r="J19" t="str">
            <v xml:space="preserve">Красноярский край </v>
          </cell>
          <cell r="L19" t="str">
            <v>Академия летних видов спорта, СШОР"Спутник"</v>
          </cell>
          <cell r="N19" t="e">
            <v>#VALUE!</v>
          </cell>
          <cell r="O19" t="e">
            <v>#VALUE!</v>
          </cell>
          <cell r="Q19" t="str">
            <v>Ромащенко А.А., Вашкевич И.Е., Чалый Ю.В.</v>
          </cell>
        </row>
        <row r="20">
          <cell r="D20">
            <v>12</v>
          </cell>
          <cell r="E20" t="str">
            <v>376</v>
          </cell>
          <cell r="F20" t="str">
            <v>БЕСПАЛОВА</v>
          </cell>
          <cell r="G20" t="str">
            <v>Екатерина</v>
          </cell>
          <cell r="H20">
            <v>35755</v>
          </cell>
          <cell r="I20" t="str">
            <v>КМС</v>
          </cell>
          <cell r="J20" t="str">
            <v>Москва Смоленская область</v>
          </cell>
          <cell r="L20" t="str">
            <v>ГБУ "ЦСП по легкой атлетике", ЦСП (Смоленская область)</v>
          </cell>
          <cell r="N20" t="e">
            <v>#VALUE!</v>
          </cell>
          <cell r="O20" t="e">
            <v>#VALUE!</v>
          </cell>
          <cell r="P20" t="str">
            <v>лич/к</v>
          </cell>
          <cell r="Q20" t="str">
            <v>Осипов С.А., Кругликов Н.И.</v>
          </cell>
        </row>
        <row r="21">
          <cell r="D21">
            <v>13</v>
          </cell>
          <cell r="E21" t="str">
            <v>263</v>
          </cell>
          <cell r="F21" t="str">
            <v>ПАУШКИНА</v>
          </cell>
          <cell r="G21" t="str">
            <v>Елена</v>
          </cell>
          <cell r="H21">
            <v>36107</v>
          </cell>
          <cell r="I21" t="str">
            <v>КМС</v>
          </cell>
          <cell r="J21" t="str">
            <v>Московская область Хабаровский край</v>
          </cell>
          <cell r="L21" t="str">
            <v>ДЮСШ №4, ГБУ МО "ЦОВС", СДЮШОР №4</v>
          </cell>
          <cell r="N21" t="e">
            <v>#VALUE!</v>
          </cell>
          <cell r="O21" t="e">
            <v>#VALUE!</v>
          </cell>
          <cell r="Q21" t="str">
            <v>Цыганова Н.П., Божко В.А., Гроза В.Л.</v>
          </cell>
        </row>
        <row r="22">
          <cell r="D22">
            <v>14</v>
          </cell>
          <cell r="E22" t="str">
            <v>327</v>
          </cell>
          <cell r="F22" t="str">
            <v>ТАРАКАНОВА</v>
          </cell>
          <cell r="G22" t="str">
            <v>Полина</v>
          </cell>
          <cell r="H22">
            <v>36341</v>
          </cell>
          <cell r="I22" t="str">
            <v>КМС</v>
          </cell>
          <cell r="J22" t="str">
            <v>Московская область Ярославская область</v>
          </cell>
          <cell r="L22" t="str">
            <v>ГУОР г. Щелково, МУ СШОР № 19</v>
          </cell>
          <cell r="N22" t="e">
            <v>#VALUE!</v>
          </cell>
          <cell r="O22" t="e">
            <v>#VALUE!</v>
          </cell>
          <cell r="Q22" t="str">
            <v>Тараканова Ю.Ф., Тараканов А.В., Гойшик Т.Г., Симаков К.С.</v>
          </cell>
        </row>
        <row r="23">
          <cell r="D23">
            <v>15</v>
          </cell>
          <cell r="E23" t="str">
            <v>506</v>
          </cell>
          <cell r="F23" t="str">
            <v>ГАДЕЛЬШИНА</v>
          </cell>
          <cell r="G23" t="str">
            <v>Альбина</v>
          </cell>
          <cell r="H23">
            <v>36005</v>
          </cell>
          <cell r="I23" t="str">
            <v>КМС</v>
          </cell>
          <cell r="J23" t="str">
            <v xml:space="preserve">Республика Башкортостан </v>
          </cell>
          <cell r="L23" t="str">
            <v>МБУ "СШОР № 21" ГО г. Уфа</v>
          </cell>
          <cell r="N23" t="e">
            <v>#VALUE!</v>
          </cell>
          <cell r="O23" t="e">
            <v>#VALUE!</v>
          </cell>
          <cell r="Q23" t="str">
            <v>Ополева С.Ю., Хисамов И.Н., Арефьев В.С.</v>
          </cell>
        </row>
        <row r="24">
          <cell r="D24">
            <v>16</v>
          </cell>
          <cell r="E24" t="str">
            <v>277</v>
          </cell>
          <cell r="F24" t="str">
            <v>ПАУШКИНА</v>
          </cell>
          <cell r="G24" t="str">
            <v>Ольга</v>
          </cell>
          <cell r="H24">
            <v>36107</v>
          </cell>
          <cell r="I24" t="str">
            <v>КМС</v>
          </cell>
          <cell r="J24" t="str">
            <v>Московская область Хабаровский край</v>
          </cell>
          <cell r="L24" t="str">
            <v>ДЮСШ №4, ГБУ МО "ЦСП ОВС", СДЮШОР №4</v>
          </cell>
          <cell r="N24" t="e">
            <v>#VALUE!</v>
          </cell>
          <cell r="O24" t="e">
            <v>#VALUE!</v>
          </cell>
          <cell r="P24" t="str">
            <v>лич/к</v>
          </cell>
          <cell r="Q24" t="str">
            <v>Цыганова Н.П., Божко В.А., Гроза В.Л.</v>
          </cell>
        </row>
        <row r="25">
          <cell r="D25">
            <v>17</v>
          </cell>
          <cell r="E25" t="str">
            <v>370</v>
          </cell>
          <cell r="F25" t="str">
            <v>ЮМИНОВА</v>
          </cell>
          <cell r="G25" t="str">
            <v>Елизавета</v>
          </cell>
          <cell r="H25">
            <v>36508</v>
          </cell>
          <cell r="I25" t="str">
            <v>КМС</v>
          </cell>
          <cell r="J25" t="str">
            <v xml:space="preserve">Москва-2 </v>
          </cell>
          <cell r="L25" t="str">
            <v>МССУОР No 1</v>
          </cell>
          <cell r="N25" t="e">
            <v>#VALUE!</v>
          </cell>
          <cell r="O25" t="e">
            <v>#VALUE!</v>
          </cell>
          <cell r="Q25" t="str">
            <v>Фролова Т.С., Жуйков В.Л., Фролов Н.А.</v>
          </cell>
        </row>
        <row r="26">
          <cell r="D26">
            <v>18</v>
          </cell>
          <cell r="E26" t="str">
            <v>183</v>
          </cell>
          <cell r="F26" t="str">
            <v>ШИЛИНА</v>
          </cell>
          <cell r="G26" t="str">
            <v>Алиса</v>
          </cell>
          <cell r="H26">
            <v>35913</v>
          </cell>
          <cell r="I26" t="str">
            <v>КМС</v>
          </cell>
          <cell r="J26" t="str">
            <v xml:space="preserve">Санкт-Петербург-1 </v>
          </cell>
          <cell r="L26" t="str">
            <v>СПб ГБУ СШОР "Академия легкой атлетики Санкт-Петербурга"</v>
          </cell>
          <cell r="N26" t="e">
            <v>#VALUE!</v>
          </cell>
          <cell r="O26" t="e">
            <v>#VALUE!</v>
          </cell>
          <cell r="Q26" t="str">
            <v>Виленский Е.А.</v>
          </cell>
        </row>
        <row r="27">
          <cell r="D27">
            <v>19</v>
          </cell>
          <cell r="E27" t="str">
            <v>7</v>
          </cell>
          <cell r="F27" t="str">
            <v>КСЕНОФОНТОВА</v>
          </cell>
          <cell r="G27" t="str">
            <v>Анна</v>
          </cell>
          <cell r="H27">
            <v>36124</v>
          </cell>
          <cell r="I27" t="str">
            <v>КМС</v>
          </cell>
          <cell r="J27" t="str">
            <v xml:space="preserve">Республика Бурятия </v>
          </cell>
          <cell r="L27" t="str">
            <v>СШОР №1, ЦСП  РБ</v>
          </cell>
          <cell r="N27" t="e">
            <v>#VALUE!</v>
          </cell>
          <cell r="O27" t="e">
            <v>#VALUE!</v>
          </cell>
          <cell r="Q27" t="str">
            <v>Спиридонов Е.С.</v>
          </cell>
        </row>
        <row r="28">
          <cell r="D28">
            <v>110</v>
          </cell>
          <cell r="E28" t="str">
            <v>453</v>
          </cell>
          <cell r="F28" t="str">
            <v>ЖИВОТКО</v>
          </cell>
          <cell r="G28" t="str">
            <v>Анастасия</v>
          </cell>
          <cell r="H28">
            <v>35847</v>
          </cell>
          <cell r="I28" t="str">
            <v>КМС</v>
          </cell>
          <cell r="J28" t="str">
            <v xml:space="preserve">Челябинская область </v>
          </cell>
          <cell r="L28" t="str">
            <v>СШОР Мосеева</v>
          </cell>
          <cell r="N28" t="e">
            <v>#VALUE!</v>
          </cell>
          <cell r="O28" t="e">
            <v>#VALUE!</v>
          </cell>
          <cell r="P28" t="str">
            <v>лич</v>
          </cell>
          <cell r="Q28" t="str">
            <v>Колпаков В.Л., Блажко Д.П.</v>
          </cell>
        </row>
        <row r="29">
          <cell r="D29">
            <v>111</v>
          </cell>
          <cell r="E29" t="str">
            <v>507</v>
          </cell>
          <cell r="F29" t="str">
            <v>ГИБАДУЛЛИНА</v>
          </cell>
          <cell r="G29" t="str">
            <v>Альфия</v>
          </cell>
          <cell r="H29">
            <v>35850</v>
          </cell>
          <cell r="I29" t="str">
            <v>КМС</v>
          </cell>
          <cell r="J29" t="str">
            <v xml:space="preserve">Республика Башкортостан </v>
          </cell>
          <cell r="L29" t="str">
            <v>СШОР№21</v>
          </cell>
          <cell r="N29" t="e">
            <v>#VALUE!</v>
          </cell>
          <cell r="O29" t="e">
            <v>#VALUE!</v>
          </cell>
          <cell r="Q29" t="str">
            <v>Алексеев Г.И.</v>
          </cell>
        </row>
        <row r="30">
          <cell r="D30">
            <v>112</v>
          </cell>
          <cell r="E30" t="str">
            <v>394</v>
          </cell>
          <cell r="F30" t="str">
            <v>АЛГАЕВА</v>
          </cell>
          <cell r="G30" t="str">
            <v>Алина</v>
          </cell>
          <cell r="H30">
            <v>36208</v>
          </cell>
          <cell r="I30" t="str">
            <v>КМС</v>
          </cell>
          <cell r="J30" t="str">
            <v xml:space="preserve">Республика Татарстан </v>
          </cell>
          <cell r="L30" t="str">
            <v>УОР</v>
          </cell>
          <cell r="N30" t="e">
            <v>#VALUE!</v>
          </cell>
          <cell r="O30" t="e">
            <v>#VALUE!</v>
          </cell>
          <cell r="Q30" t="str">
            <v>Павлов И.Л.</v>
          </cell>
        </row>
        <row r="31">
          <cell r="D31">
            <v>113</v>
          </cell>
          <cell r="E31" t="str">
            <v>157</v>
          </cell>
          <cell r="F31" t="str">
            <v>ПАВЛЕНКО</v>
          </cell>
          <cell r="G31" t="str">
            <v>Любовь</v>
          </cell>
          <cell r="H31">
            <v>35689</v>
          </cell>
          <cell r="I31" t="str">
            <v>КМС</v>
          </cell>
          <cell r="J31" t="str">
            <v>Санкт-Петербург-1 Тамбовская область</v>
          </cell>
          <cell r="L31" t="str">
            <v>ЦОП "ШВСМ л/атл." (СПб), ТОГАУ "Спортивная школа "Мичуринский центр подготовки спортивного резерва"</v>
          </cell>
          <cell r="N31" t="e">
            <v>#VALUE!</v>
          </cell>
          <cell r="O31" t="e">
            <v>#VALUE!</v>
          </cell>
          <cell r="Q31" t="str">
            <v>Алексеева Н.А., Мироненко В.И.</v>
          </cell>
        </row>
        <row r="34">
          <cell r="O34" t="str">
            <v/>
          </cell>
        </row>
        <row r="36">
          <cell r="F36" t="str">
            <v>Главный судья соревнований</v>
          </cell>
          <cell r="M36" t="str">
            <v>Уйк А.Г.  /СПб, ССВк/</v>
          </cell>
        </row>
        <row r="38">
          <cell r="F38" t="str">
            <v>Главный секретарь соревнований</v>
          </cell>
          <cell r="M38" t="str">
            <v>Алексеева О.К. /СПб, ССВк/</v>
          </cell>
        </row>
        <row r="39">
          <cell r="O39" t="str">
            <v/>
          </cell>
        </row>
        <row r="40">
          <cell r="O40" t="str">
            <v/>
          </cell>
        </row>
        <row r="41">
          <cell r="P41" t="str">
            <v>К</v>
          </cell>
        </row>
        <row r="42">
          <cell r="P42" t="str">
            <v>лич/к</v>
          </cell>
        </row>
        <row r="43">
          <cell r="P43" t="str">
            <v>К</v>
          </cell>
        </row>
        <row r="44">
          <cell r="P44" t="str">
            <v>К</v>
          </cell>
        </row>
        <row r="45">
          <cell r="P45" t="str">
            <v>Л</v>
          </cell>
        </row>
        <row r="46">
          <cell r="P46" t="str">
            <v>К</v>
          </cell>
        </row>
        <row r="47">
          <cell r="P47" t="str">
            <v>К</v>
          </cell>
        </row>
        <row r="48">
          <cell r="P48" t="str">
            <v>К</v>
          </cell>
        </row>
        <row r="49">
          <cell r="P49" t="str">
            <v>К</v>
          </cell>
        </row>
        <row r="50">
          <cell r="P50" t="str">
            <v>лич/к</v>
          </cell>
        </row>
        <row r="51">
          <cell r="P51" t="str">
            <v>К</v>
          </cell>
        </row>
        <row r="52">
          <cell r="P52" t="str">
            <v>К</v>
          </cell>
        </row>
        <row r="53">
          <cell r="P53" t="str">
            <v>К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0Ю"/>
      <sheetName val="60мЮп-ф"/>
      <sheetName val="60мЮфин"/>
      <sheetName val="60Ю(2)"/>
      <sheetName val="400Ю"/>
      <sheetName val="400мЮфин"/>
      <sheetName val="400Ю(2)"/>
      <sheetName val="800Ю"/>
      <sheetName val="800мЮфин"/>
      <sheetName val="800Ю(2)"/>
      <sheetName val="1500Ю"/>
      <sheetName val="1500Ю(2)"/>
      <sheetName val="3000Ю"/>
      <sheetName val="3000Ю(2)"/>
      <sheetName val="ЭстЮ"/>
      <sheetName val="ЭстЮ(2)"/>
      <sheetName val="60сбЮ"/>
      <sheetName val="60сбЮп-ф"/>
      <sheetName val="60сбЮфин"/>
      <sheetName val="60сбЮ(2)"/>
      <sheetName val="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2">
          <cell r="A12" t="str">
            <v>Санкт-Петербург, Легкоатлетический манеж</v>
          </cell>
        </row>
        <row r="15">
          <cell r="F15" t="str">
            <v>Алексеев В.Г.  /СПб, ССВк/</v>
          </cell>
        </row>
        <row r="16">
          <cell r="F16" t="str">
            <v>Шубина И.Ф. /СПб, ССВк/</v>
          </cell>
        </row>
        <row r="17">
          <cell r="F17" t="str">
            <v>Мичурина О.А. /СПб, ССВк/</v>
          </cell>
        </row>
        <row r="18">
          <cell r="F18" t="str">
            <v>Пономарева С.Е.  /СПб, ССВк/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ысЮос"/>
      <sheetName val="ВысЮ"/>
      <sheetName val="Лист1"/>
      <sheetName val="Лист3"/>
      <sheetName val="Лист4"/>
      <sheetName val="Лист5"/>
      <sheetName val="Лист6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5"/>
      <sheetName val="Лист14"/>
      <sheetName val="Лист16"/>
      <sheetName val="ВысЮ(2)"/>
      <sheetName val="ШесЮ"/>
      <sheetName val="ДлЮ"/>
      <sheetName val="ТрЮ(с к)"/>
      <sheetName val="Дл_Юн"/>
      <sheetName val="ТрЮ"/>
      <sheetName val="ЯдЮ"/>
      <sheetName val="ЯдЮ(2)"/>
      <sheetName val="ВысД"/>
      <sheetName val="ШесД"/>
      <sheetName val="ШесД(2)"/>
      <sheetName val="ШесД(3)"/>
      <sheetName val="ДлД"/>
      <sheetName val="Дл_Дев"/>
      <sheetName val="ТрД"/>
      <sheetName val="ЯдД"/>
      <sheetName val="ВысД (квал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8">
          <cell r="D18" t="str">
            <v xml:space="preserve">           19 февраля 2019 г.</v>
          </cell>
        </row>
        <row r="20">
          <cell r="C20">
            <v>366</v>
          </cell>
          <cell r="D20" t="str">
            <v>КИРИЛЛОВ</v>
          </cell>
          <cell r="E20" t="str">
            <v>Даниил</v>
          </cell>
          <cell r="F20">
            <v>36059</v>
          </cell>
          <cell r="G20" t="str">
            <v>МС</v>
          </cell>
          <cell r="H20" t="str">
            <v xml:space="preserve">Москва-2 </v>
          </cell>
        </row>
        <row r="21">
          <cell r="C21">
            <v>336</v>
          </cell>
          <cell r="D21" t="str">
            <v>НИКОНЕНКО</v>
          </cell>
          <cell r="E21" t="str">
            <v>Дмитрий</v>
          </cell>
          <cell r="F21">
            <v>36300</v>
          </cell>
          <cell r="G21" t="str">
            <v>КМС</v>
          </cell>
          <cell r="H21" t="str">
            <v xml:space="preserve">Ростовская область </v>
          </cell>
        </row>
        <row r="22">
          <cell r="C22">
            <v>397</v>
          </cell>
          <cell r="D22" t="str">
            <v>АЛЕХАНОВ</v>
          </cell>
          <cell r="E22" t="str">
            <v>Данил</v>
          </cell>
          <cell r="F22">
            <v>35535</v>
          </cell>
          <cell r="G22" t="str">
            <v>КМС</v>
          </cell>
          <cell r="H22" t="str">
            <v xml:space="preserve">Республика Татарстан </v>
          </cell>
        </row>
        <row r="23">
          <cell r="C23">
            <v>213</v>
          </cell>
          <cell r="D23" t="str">
            <v>СЕСЬКИН</v>
          </cell>
          <cell r="E23" t="str">
            <v>Демьян</v>
          </cell>
          <cell r="F23">
            <v>35646</v>
          </cell>
          <cell r="G23" t="str">
            <v>МС</v>
          </cell>
          <cell r="H23" t="str">
            <v>Москва-1 Санкт-Петербург-1</v>
          </cell>
        </row>
        <row r="24">
          <cell r="C24">
            <v>330</v>
          </cell>
          <cell r="D24" t="str">
            <v>НУРБАГАНДОВ</v>
          </cell>
          <cell r="E24" t="str">
            <v>Арслан</v>
          </cell>
          <cell r="F24">
            <v>35701</v>
          </cell>
          <cell r="G24">
            <v>2</v>
          </cell>
          <cell r="H24" t="str">
            <v xml:space="preserve">Республика Дагестан </v>
          </cell>
        </row>
        <row r="25">
          <cell r="C25">
            <v>377</v>
          </cell>
          <cell r="D25" t="str">
            <v>БРАЖНИКОВ</v>
          </cell>
          <cell r="E25" t="str">
            <v>Евгений</v>
          </cell>
          <cell r="F25">
            <v>36093</v>
          </cell>
          <cell r="G25" t="str">
            <v>КМС</v>
          </cell>
          <cell r="H25" t="str">
            <v xml:space="preserve">Москва </v>
          </cell>
        </row>
        <row r="26">
          <cell r="C26">
            <v>352</v>
          </cell>
          <cell r="D26" t="str">
            <v>КИРИЛЛОВ</v>
          </cell>
          <cell r="E26" t="str">
            <v>Илья</v>
          </cell>
          <cell r="F26">
            <v>35808</v>
          </cell>
          <cell r="G26" t="str">
            <v>МС</v>
          </cell>
          <cell r="H26" t="str">
            <v xml:space="preserve">Москва-1 </v>
          </cell>
        </row>
        <row r="27">
          <cell r="C27">
            <v>420</v>
          </cell>
          <cell r="D27" t="str">
            <v>СЕЛИВЕРСТСОВ</v>
          </cell>
          <cell r="E27" t="str">
            <v>Илья</v>
          </cell>
          <cell r="F27">
            <v>36373</v>
          </cell>
          <cell r="G27">
            <v>1</v>
          </cell>
          <cell r="H27" t="str">
            <v xml:space="preserve">Тверская область </v>
          </cell>
        </row>
        <row r="28">
          <cell r="C28">
            <v>69</v>
          </cell>
          <cell r="D28" t="str">
            <v>ПАНЧЕХИН</v>
          </cell>
          <cell r="E28" t="str">
            <v>Сергей</v>
          </cell>
          <cell r="F28">
            <v>35561</v>
          </cell>
          <cell r="G28" t="str">
            <v>МС</v>
          </cell>
          <cell r="H28" t="str">
            <v xml:space="preserve">Краснодарский край </v>
          </cell>
        </row>
        <row r="29">
          <cell r="C29">
            <v>192</v>
          </cell>
          <cell r="D29" t="str">
            <v>БАБАНИН</v>
          </cell>
          <cell r="E29" t="str">
            <v>Павел</v>
          </cell>
          <cell r="F29">
            <v>35605</v>
          </cell>
          <cell r="G29" t="str">
            <v>КМС</v>
          </cell>
          <cell r="H29" t="str">
            <v xml:space="preserve">Омская область </v>
          </cell>
        </row>
        <row r="30">
          <cell r="C30">
            <v>367</v>
          </cell>
          <cell r="D30" t="str">
            <v>НИКИТИН</v>
          </cell>
          <cell r="E30" t="str">
            <v>Дмитрий</v>
          </cell>
          <cell r="F30">
            <v>36465</v>
          </cell>
          <cell r="G30" t="str">
            <v>КМС</v>
          </cell>
          <cell r="H30" t="str">
            <v>Москва-2 Омская область</v>
          </cell>
        </row>
      </sheetData>
      <sheetData sheetId="24"/>
      <sheetData sheetId="25"/>
      <sheetData sheetId="26">
        <row r="17">
          <cell r="D17" t="str">
            <v>19 февраля 2019 г.</v>
          </cell>
        </row>
        <row r="19">
          <cell r="C19">
            <v>395</v>
          </cell>
          <cell r="D19" t="str">
            <v>ДАСАЕВА</v>
          </cell>
          <cell r="E19" t="str">
            <v>Диана</v>
          </cell>
          <cell r="F19">
            <v>35508</v>
          </cell>
          <cell r="G19" t="str">
            <v>КМС</v>
          </cell>
          <cell r="H19" t="str">
            <v xml:space="preserve">Республика Татарстан </v>
          </cell>
        </row>
        <row r="20">
          <cell r="C20">
            <v>421</v>
          </cell>
          <cell r="D20" t="str">
            <v>НЕРУБЕНКО</v>
          </cell>
          <cell r="E20" t="str">
            <v>Людмила</v>
          </cell>
          <cell r="F20">
            <v>35905</v>
          </cell>
          <cell r="G20" t="str">
            <v>КМС</v>
          </cell>
          <cell r="H20" t="str">
            <v xml:space="preserve">Белгородская область </v>
          </cell>
        </row>
        <row r="21">
          <cell r="C21">
            <v>457</v>
          </cell>
          <cell r="D21" t="str">
            <v>КОСТИНА</v>
          </cell>
          <cell r="E21" t="str">
            <v>Анна</v>
          </cell>
          <cell r="F21">
            <v>36228</v>
          </cell>
          <cell r="G21" t="str">
            <v>КМС</v>
          </cell>
          <cell r="H21" t="str">
            <v xml:space="preserve">Челябинская область </v>
          </cell>
        </row>
        <row r="22">
          <cell r="C22">
            <v>429</v>
          </cell>
          <cell r="D22" t="str">
            <v>ФАХРУТДИНОВА</v>
          </cell>
          <cell r="E22" t="str">
            <v>Милана</v>
          </cell>
          <cell r="F22">
            <v>36068</v>
          </cell>
          <cell r="G22" t="str">
            <v>МС</v>
          </cell>
          <cell r="H22" t="str">
            <v xml:space="preserve">Москва </v>
          </cell>
        </row>
        <row r="23">
          <cell r="C23">
            <v>108</v>
          </cell>
          <cell r="D23" t="str">
            <v>БЛАГОЧЕВСКАЯ</v>
          </cell>
          <cell r="E23" t="str">
            <v>Алена</v>
          </cell>
          <cell r="F23">
            <v>35980</v>
          </cell>
          <cell r="G23" t="str">
            <v>КМС</v>
          </cell>
          <cell r="H23" t="str">
            <v xml:space="preserve">Санкт-Петербург </v>
          </cell>
        </row>
        <row r="24">
          <cell r="C24">
            <v>371</v>
          </cell>
          <cell r="D24" t="str">
            <v>БРЯНЧИНА</v>
          </cell>
          <cell r="E24" t="str">
            <v>Екатерина</v>
          </cell>
          <cell r="F24">
            <v>36110</v>
          </cell>
          <cell r="G24" t="str">
            <v>МС</v>
          </cell>
          <cell r="H24" t="str">
            <v xml:space="preserve">Москва-2 </v>
          </cell>
        </row>
        <row r="25">
          <cell r="C25">
            <v>128</v>
          </cell>
          <cell r="D25" t="str">
            <v>ИГНАТКОВА</v>
          </cell>
          <cell r="E25" t="str">
            <v>Серафима</v>
          </cell>
          <cell r="F25">
            <v>36883</v>
          </cell>
          <cell r="G25" t="str">
            <v>КМС</v>
          </cell>
          <cell r="H25" t="str">
            <v xml:space="preserve">Санкт-Петербург-2 </v>
          </cell>
        </row>
        <row r="26">
          <cell r="C26">
            <v>220</v>
          </cell>
          <cell r="D26" t="str">
            <v>КЛЮЖЕВА</v>
          </cell>
          <cell r="E26" t="str">
            <v>Нина</v>
          </cell>
          <cell r="F26">
            <v>35757</v>
          </cell>
          <cell r="G26" t="str">
            <v>МС</v>
          </cell>
          <cell r="H26" t="str">
            <v xml:space="preserve">Иркутская область </v>
          </cell>
        </row>
        <row r="27">
          <cell r="C27">
            <v>140</v>
          </cell>
          <cell r="D27" t="str">
            <v>КУЛАГИНА</v>
          </cell>
          <cell r="E27" t="str">
            <v>Наталья</v>
          </cell>
          <cell r="F27">
            <v>36286</v>
          </cell>
          <cell r="G27" t="str">
            <v>КМС</v>
          </cell>
          <cell r="H27" t="str">
            <v xml:space="preserve">Санкт-Петербург-2 </v>
          </cell>
        </row>
        <row r="28">
          <cell r="C28">
            <v>255</v>
          </cell>
          <cell r="D28" t="str">
            <v>БОНДАРЕНКО</v>
          </cell>
          <cell r="E28" t="str">
            <v>Елизавета</v>
          </cell>
          <cell r="F28">
            <v>36342</v>
          </cell>
          <cell r="G28" t="str">
            <v>МС</v>
          </cell>
          <cell r="H28" t="str">
            <v>Московская область Ростовская область</v>
          </cell>
        </row>
        <row r="29">
          <cell r="C29">
            <v>216</v>
          </cell>
          <cell r="D29" t="str">
            <v>НИКОНОВА</v>
          </cell>
          <cell r="E29" t="str">
            <v>Валерия</v>
          </cell>
          <cell r="F29">
            <v>35826</v>
          </cell>
          <cell r="G29" t="str">
            <v>МС</v>
          </cell>
          <cell r="H29" t="str">
            <v xml:space="preserve">Иркутская область </v>
          </cell>
        </row>
        <row r="30">
          <cell r="C30">
            <v>358</v>
          </cell>
          <cell r="D30" t="str">
            <v>ГАТАУЛЛИНА</v>
          </cell>
          <cell r="E30" t="str">
            <v>Аксана</v>
          </cell>
          <cell r="F30">
            <v>36724</v>
          </cell>
          <cell r="G30" t="str">
            <v>МС</v>
          </cell>
          <cell r="H30" t="str">
            <v xml:space="preserve">Москва-1 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0Ю"/>
      <sheetName val="60мЮп-ф"/>
      <sheetName val="60мЮфин"/>
      <sheetName val="60Ю(2)"/>
      <sheetName val="400Ю"/>
      <sheetName val="400мЮфин"/>
      <sheetName val="400Ю(2)"/>
      <sheetName val="800Ю"/>
      <sheetName val="800мЮфин"/>
      <sheetName val="800Ю(2)"/>
      <sheetName val="1500Ю"/>
      <sheetName val="1500Ю(2)"/>
      <sheetName val="3000Ю"/>
      <sheetName val="3000Ю(2)"/>
      <sheetName val="ЭстЮ"/>
      <sheetName val="ЭстЮ(2)"/>
      <sheetName val="60сбЮ"/>
      <sheetName val="60сбЮп-ф"/>
      <sheetName val="60сбЮфин"/>
      <sheetName val="60сбЮ(2)"/>
      <sheetName val="З"/>
    </sheetNames>
    <sheetDataSet>
      <sheetData sheetId="0"/>
      <sheetData sheetId="1"/>
      <sheetData sheetId="2"/>
      <sheetData sheetId="3"/>
      <sheetData sheetId="4">
        <row r="17">
          <cell r="H17" t="str">
            <v xml:space="preserve">19 февраля 2019 г.      </v>
          </cell>
        </row>
        <row r="20">
          <cell r="D20">
            <v>12</v>
          </cell>
          <cell r="F20">
            <v>412</v>
          </cell>
          <cell r="G20" t="str">
            <v>ГАЛЫБИН</v>
          </cell>
          <cell r="H20" t="str">
            <v>Игорь</v>
          </cell>
          <cell r="I20" t="str">
            <v>21.02.2001</v>
          </cell>
          <cell r="J20" t="str">
            <v>КМС</v>
          </cell>
          <cell r="K20" t="str">
            <v xml:space="preserve">Ульяновская область </v>
          </cell>
          <cell r="M20" t="str">
            <v>ССШОР по лёгкой атлетике</v>
          </cell>
          <cell r="Q20">
            <v>0</v>
          </cell>
          <cell r="R20" t="e">
            <v>#N/A</v>
          </cell>
          <cell r="S20" t="str">
            <v>К</v>
          </cell>
          <cell r="T20" t="str">
            <v>Еремеев А., Еремеева А.</v>
          </cell>
        </row>
        <row r="21">
          <cell r="D21">
            <v>13</v>
          </cell>
          <cell r="F21">
            <v>326</v>
          </cell>
          <cell r="G21" t="str">
            <v>СВЕТЛОВ</v>
          </cell>
          <cell r="H21" t="str">
            <v>Даниил</v>
          </cell>
          <cell r="I21" t="str">
            <v>19.11.1999</v>
          </cell>
          <cell r="J21" t="str">
            <v>КМС</v>
          </cell>
          <cell r="K21" t="str">
            <v xml:space="preserve">Ярославская область </v>
          </cell>
          <cell r="M21" t="str">
            <v>МУ СШОР № 2</v>
          </cell>
          <cell r="Q21">
            <v>0</v>
          </cell>
          <cell r="R21" t="e">
            <v>#N/A</v>
          </cell>
          <cell r="S21" t="str">
            <v>К</v>
          </cell>
          <cell r="T21" t="str">
            <v>Зверев В.Н.</v>
          </cell>
        </row>
        <row r="22">
          <cell r="D22">
            <v>14</v>
          </cell>
          <cell r="F22">
            <v>276</v>
          </cell>
          <cell r="G22" t="str">
            <v>ЛЫСЕНКО</v>
          </cell>
          <cell r="H22" t="str">
            <v>Владимир</v>
          </cell>
          <cell r="I22" t="str">
            <v>10.06.1998</v>
          </cell>
          <cell r="J22" t="str">
            <v>МС</v>
          </cell>
          <cell r="K22" t="str">
            <v xml:space="preserve">Московская область </v>
          </cell>
          <cell r="M22" t="str">
            <v>ГБУ МО "ЦСП ОВС", УОР №2</v>
          </cell>
          <cell r="Q22">
            <v>0</v>
          </cell>
          <cell r="R22" t="e">
            <v>#N/A</v>
          </cell>
          <cell r="S22" t="str">
            <v>Л</v>
          </cell>
          <cell r="T22" t="str">
            <v>Мащенко Р.М.</v>
          </cell>
        </row>
        <row r="23">
          <cell r="D23">
            <v>15</v>
          </cell>
          <cell r="F23">
            <v>37</v>
          </cell>
          <cell r="G23" t="str">
            <v>МАТВЕЕВ</v>
          </cell>
          <cell r="H23" t="str">
            <v>Никита</v>
          </cell>
          <cell r="I23" t="str">
            <v>28.03.2000</v>
          </cell>
          <cell r="J23" t="str">
            <v>КМС</v>
          </cell>
          <cell r="K23" t="str">
            <v>Ямало-Ненецкий автономный округ Владимирская область</v>
          </cell>
          <cell r="M23" t="str">
            <v>СДЮСШОР АВАНГАРД, СШОР-4, СДЮСШОР 4</v>
          </cell>
          <cell r="Q23">
            <v>0</v>
          </cell>
          <cell r="R23" t="e">
            <v>#N/A</v>
          </cell>
          <cell r="S23" t="str">
            <v>К</v>
          </cell>
          <cell r="T23" t="str">
            <v>Плотников П.Н., Хангельдиев Г.А., Плотников А.Н.</v>
          </cell>
        </row>
        <row r="24">
          <cell r="D24">
            <v>16</v>
          </cell>
          <cell r="F24">
            <v>170</v>
          </cell>
          <cell r="G24" t="str">
            <v>СКОСАРЬ</v>
          </cell>
          <cell r="H24" t="str">
            <v>Михаил</v>
          </cell>
          <cell r="I24" t="str">
            <v>31.03.1999</v>
          </cell>
          <cell r="J24" t="str">
            <v>КМС</v>
          </cell>
          <cell r="K24" t="str">
            <v xml:space="preserve">Санкт-Петербург </v>
          </cell>
          <cell r="M24" t="str">
            <v>СШОР Центрального р-на</v>
          </cell>
          <cell r="Q24">
            <v>0</v>
          </cell>
          <cell r="R24" t="e">
            <v>#N/A</v>
          </cell>
          <cell r="S24" t="str">
            <v>Л</v>
          </cell>
          <cell r="T24" t="str">
            <v>Фролова О.А.</v>
          </cell>
        </row>
        <row r="25">
          <cell r="D25">
            <v>22</v>
          </cell>
          <cell r="F25">
            <v>470</v>
          </cell>
          <cell r="G25" t="str">
            <v>ЗУБКОВ</v>
          </cell>
          <cell r="H25" t="str">
            <v>Илья</v>
          </cell>
          <cell r="I25" t="str">
            <v>26.01.1998</v>
          </cell>
          <cell r="J25" t="str">
            <v>КМС</v>
          </cell>
          <cell r="K25" t="str">
            <v xml:space="preserve">Челябинская область </v>
          </cell>
          <cell r="M25" t="str">
            <v>СШОР Мосеева</v>
          </cell>
          <cell r="Q25">
            <v>0</v>
          </cell>
          <cell r="R25" t="e">
            <v>#N/A</v>
          </cell>
          <cell r="S25" t="str">
            <v>Л</v>
          </cell>
          <cell r="T25" t="str">
            <v>Трегубова В.В.</v>
          </cell>
        </row>
        <row r="26">
          <cell r="D26">
            <v>23</v>
          </cell>
          <cell r="F26">
            <v>205</v>
          </cell>
          <cell r="G26" t="str">
            <v>ПРОСКУРИН</v>
          </cell>
          <cell r="H26" t="str">
            <v>Никита</v>
          </cell>
          <cell r="I26" t="str">
            <v>14.06.1997</v>
          </cell>
          <cell r="J26" t="str">
            <v>КМС</v>
          </cell>
          <cell r="K26" t="str">
            <v xml:space="preserve">Курская область </v>
          </cell>
          <cell r="M26" t="str">
            <v xml:space="preserve"> СШОР "Урожай"</v>
          </cell>
          <cell r="Q26">
            <v>0</v>
          </cell>
          <cell r="R26" t="e">
            <v>#N/A</v>
          </cell>
          <cell r="S26" t="str">
            <v>Л</v>
          </cell>
          <cell r="T26" t="str">
            <v>Шаева Т.И.</v>
          </cell>
        </row>
        <row r="27">
          <cell r="D27">
            <v>24</v>
          </cell>
          <cell r="F27">
            <v>54</v>
          </cell>
          <cell r="G27" t="str">
            <v>КУКАЛЕВ</v>
          </cell>
          <cell r="H27" t="str">
            <v>Вадим</v>
          </cell>
          <cell r="I27" t="str">
            <v>22.08.1998</v>
          </cell>
          <cell r="J27" t="str">
            <v>КМС</v>
          </cell>
          <cell r="K27" t="str">
            <v xml:space="preserve">Тюменская область </v>
          </cell>
          <cell r="M27" t="str">
            <v>ЦСП 72</v>
          </cell>
          <cell r="Q27">
            <v>0</v>
          </cell>
          <cell r="R27" t="e">
            <v>#N/A</v>
          </cell>
          <cell r="S27" t="str">
            <v>К</v>
          </cell>
          <cell r="T27" t="str">
            <v>Сивченко А.В., Краус А.А., Ледовская О.А.</v>
          </cell>
        </row>
        <row r="28">
          <cell r="D28">
            <v>25</v>
          </cell>
          <cell r="F28">
            <v>308</v>
          </cell>
          <cell r="G28" t="str">
            <v>ВЕРХОВЫХ</v>
          </cell>
          <cell r="H28" t="str">
            <v>Рудольф</v>
          </cell>
          <cell r="I28" t="str">
            <v>03.09.1998</v>
          </cell>
          <cell r="J28" t="str">
            <v>МС</v>
          </cell>
          <cell r="K28" t="str">
            <v>Свердловская область Челябинская область</v>
          </cell>
          <cell r="M28" t="str">
            <v>СШОР Мосеева, ЦСП</v>
          </cell>
          <cell r="Q28">
            <v>0</v>
          </cell>
          <cell r="R28" t="e">
            <v>#N/A</v>
          </cell>
          <cell r="S28" t="str">
            <v>К</v>
          </cell>
          <cell r="T28" t="str">
            <v>Трегубова В.В., Хрущелева Н.П., Петалова О.В.</v>
          </cell>
        </row>
        <row r="29">
          <cell r="D29">
            <v>26</v>
          </cell>
          <cell r="F29">
            <v>475</v>
          </cell>
          <cell r="G29" t="str">
            <v>СИДОРОВ</v>
          </cell>
          <cell r="H29" t="str">
            <v>Алексей</v>
          </cell>
          <cell r="I29" t="str">
            <v>22.01.1997</v>
          </cell>
          <cell r="J29" t="str">
            <v>КМС</v>
          </cell>
          <cell r="K29" t="str">
            <v xml:space="preserve">Челябинская область </v>
          </cell>
          <cell r="M29" t="str">
            <v>СШОР Мосеева</v>
          </cell>
          <cell r="Q29">
            <v>0</v>
          </cell>
          <cell r="R29" t="e">
            <v>#N/A</v>
          </cell>
          <cell r="S29" t="str">
            <v>Л</v>
          </cell>
          <cell r="T29" t="str">
            <v>Метликина Л.П., Петров Д.Ю.</v>
          </cell>
        </row>
        <row r="30">
          <cell r="D30">
            <v>32</v>
          </cell>
          <cell r="F30">
            <v>40</v>
          </cell>
          <cell r="G30" t="str">
            <v>РОДИЧЕВ</v>
          </cell>
          <cell r="H30" t="str">
            <v>Никита</v>
          </cell>
          <cell r="I30" t="str">
            <v>31.01.1999</v>
          </cell>
          <cell r="J30" t="str">
            <v>КМС</v>
          </cell>
          <cell r="K30" t="str">
            <v xml:space="preserve">Курганская область </v>
          </cell>
          <cell r="M30" t="str">
            <v>КУОР</v>
          </cell>
          <cell r="Q30">
            <v>0</v>
          </cell>
          <cell r="R30" t="e">
            <v>#N/A</v>
          </cell>
          <cell r="S30" t="str">
            <v>К</v>
          </cell>
          <cell r="T30" t="str">
            <v>Хаменя С.В., Колесникова Е.А.</v>
          </cell>
        </row>
        <row r="31">
          <cell r="D31">
            <v>33</v>
          </cell>
          <cell r="F31">
            <v>375</v>
          </cell>
          <cell r="G31" t="str">
            <v>ГЕДАЕВ</v>
          </cell>
          <cell r="H31" t="str">
            <v>Олег</v>
          </cell>
          <cell r="I31" t="str">
            <v>01.09.1998</v>
          </cell>
          <cell r="J31" t="str">
            <v>КМС</v>
          </cell>
          <cell r="K31" t="str">
            <v xml:space="preserve">Москва </v>
          </cell>
          <cell r="M31" t="str">
            <v>ГБУ "ЦСП по легкой атлетике"</v>
          </cell>
          <cell r="Q31">
            <v>0</v>
          </cell>
          <cell r="R31" t="e">
            <v>#N/A</v>
          </cell>
          <cell r="S31" t="str">
            <v>Л</v>
          </cell>
          <cell r="T31" t="str">
            <v>Вдовин М.В., Полоницкий А.Е.</v>
          </cell>
        </row>
        <row r="32">
          <cell r="D32">
            <v>34</v>
          </cell>
          <cell r="F32">
            <v>162</v>
          </cell>
          <cell r="G32" t="str">
            <v>ПРОКОФЬЕВ</v>
          </cell>
          <cell r="H32" t="str">
            <v>Константин</v>
          </cell>
          <cell r="I32" t="str">
            <v>03.11.1997</v>
          </cell>
          <cell r="J32" t="str">
            <v>КМС</v>
          </cell>
          <cell r="K32" t="str">
            <v xml:space="preserve">Санкт-Петербург-1 </v>
          </cell>
          <cell r="M32" t="str">
            <v>СПб ГБУ СШОР "Академия легкой атлетики Санкт-Петербурга"</v>
          </cell>
          <cell r="Q32">
            <v>0</v>
          </cell>
          <cell r="R32" t="e">
            <v>#N/A</v>
          </cell>
          <cell r="S32" t="str">
            <v>К</v>
          </cell>
          <cell r="T32" t="str">
            <v>Седых Л.А., Жубряков Г.Н.</v>
          </cell>
        </row>
        <row r="33">
          <cell r="D33">
            <v>35</v>
          </cell>
          <cell r="F33">
            <v>264</v>
          </cell>
          <cell r="G33" t="str">
            <v>ФЕДЯЕВ</v>
          </cell>
          <cell r="H33" t="str">
            <v>Максим</v>
          </cell>
          <cell r="I33" t="str">
            <v>01.12.1997</v>
          </cell>
          <cell r="J33" t="str">
            <v>МСМК</v>
          </cell>
          <cell r="K33" t="str">
            <v>Московская область Курская область</v>
          </cell>
          <cell r="M33" t="str">
            <v>МБУ СШОР "Железногорск", УОР №1 Московская обл, ГБУ МО "ЦСП ОВС",  СШОР Железногорск</v>
          </cell>
          <cell r="Q33">
            <v>0</v>
          </cell>
          <cell r="R33" t="e">
            <v>#N/A</v>
          </cell>
          <cell r="S33" t="str">
            <v>К</v>
          </cell>
          <cell r="T33" t="str">
            <v>Тихонов А.В., Тихонова М.С., Сударева Н.И.</v>
          </cell>
        </row>
        <row r="34">
          <cell r="D34">
            <v>36</v>
          </cell>
          <cell r="F34">
            <v>310</v>
          </cell>
          <cell r="G34" t="str">
            <v>ГОВОРУХА</v>
          </cell>
          <cell r="H34" t="str">
            <v>Даниил</v>
          </cell>
          <cell r="I34" t="str">
            <v>16.08.1999</v>
          </cell>
          <cell r="J34" t="str">
            <v>1</v>
          </cell>
          <cell r="K34" t="str">
            <v xml:space="preserve">Свердловская область </v>
          </cell>
          <cell r="M34" t="str">
            <v>СШ Лидер, РГППУ, ЦСП</v>
          </cell>
          <cell r="Q34">
            <v>0</v>
          </cell>
          <cell r="R34" t="e">
            <v>#N/A</v>
          </cell>
          <cell r="S34" t="str">
            <v>К</v>
          </cell>
          <cell r="T34" t="str">
            <v>Завалихина Т.Г., Шитов А.В.</v>
          </cell>
        </row>
        <row r="35">
          <cell r="D35">
            <v>41</v>
          </cell>
          <cell r="F35">
            <v>329</v>
          </cell>
          <cell r="G35" t="str">
            <v>КУРБАНОВ</v>
          </cell>
          <cell r="H35" t="str">
            <v>Курбан</v>
          </cell>
          <cell r="I35" t="str">
            <v>24.06.1998</v>
          </cell>
          <cell r="J35" t="str">
            <v>КМС</v>
          </cell>
          <cell r="K35" t="str">
            <v xml:space="preserve">Республика Дагестан </v>
          </cell>
          <cell r="M35" t="str">
            <v>ДЮСШ ИВ и Л/А</v>
          </cell>
          <cell r="Q35">
            <v>0</v>
          </cell>
          <cell r="R35" t="e">
            <v>#N/A</v>
          </cell>
          <cell r="T35" t="str">
            <v>Степанов С.А.</v>
          </cell>
        </row>
        <row r="36">
          <cell r="D36">
            <v>42</v>
          </cell>
          <cell r="F36">
            <v>206</v>
          </cell>
          <cell r="G36" t="str">
            <v>ШМЫГАРЁВ</v>
          </cell>
          <cell r="H36" t="str">
            <v>Александр</v>
          </cell>
          <cell r="I36" t="str">
            <v>28.09.1999</v>
          </cell>
          <cell r="J36" t="str">
            <v>1</v>
          </cell>
          <cell r="K36" t="str">
            <v xml:space="preserve">Курская область </v>
          </cell>
          <cell r="M36" t="str">
            <v xml:space="preserve"> СШОР Железногорск</v>
          </cell>
          <cell r="Q36">
            <v>0</v>
          </cell>
          <cell r="R36" t="e">
            <v>#N/A</v>
          </cell>
          <cell r="S36" t="str">
            <v>Л</v>
          </cell>
          <cell r="T36" t="str">
            <v>Тихонов А.В., Тихонова М.С.</v>
          </cell>
        </row>
        <row r="37">
          <cell r="D37">
            <v>43</v>
          </cell>
          <cell r="F37">
            <v>485</v>
          </cell>
          <cell r="G37" t="str">
            <v>САПРЫКИН</v>
          </cell>
          <cell r="H37" t="str">
            <v>Сергей</v>
          </cell>
          <cell r="I37" t="str">
            <v>11.08.1997</v>
          </cell>
          <cell r="J37" t="str">
            <v>КМС</v>
          </cell>
          <cell r="K37" t="str">
            <v xml:space="preserve">Волгоградская область </v>
          </cell>
          <cell r="M37" t="str">
            <v>СШОР, ВогГТУ</v>
          </cell>
          <cell r="Q37">
            <v>0</v>
          </cell>
          <cell r="R37" t="e">
            <v>#N/A</v>
          </cell>
          <cell r="S37" t="str">
            <v>Л</v>
          </cell>
          <cell r="T37" t="str">
            <v>Кайдалин В.С.</v>
          </cell>
        </row>
        <row r="38">
          <cell r="D38">
            <v>44</v>
          </cell>
          <cell r="F38">
            <v>392</v>
          </cell>
          <cell r="G38" t="str">
            <v xml:space="preserve">САФРОНОВ </v>
          </cell>
          <cell r="H38" t="str">
            <v>Эдуард</v>
          </cell>
          <cell r="I38" t="str">
            <v>15.09.1998</v>
          </cell>
          <cell r="J38" t="str">
            <v>КМС</v>
          </cell>
          <cell r="K38" t="str">
            <v xml:space="preserve">Москва </v>
          </cell>
          <cell r="M38" t="str">
            <v>ГБУ "МГФСО"</v>
          </cell>
          <cell r="Q38">
            <v>0</v>
          </cell>
          <cell r="R38" t="e">
            <v>#N/A</v>
          </cell>
          <cell r="S38" t="str">
            <v>Л</v>
          </cell>
        </row>
        <row r="39">
          <cell r="D39">
            <v>45</v>
          </cell>
          <cell r="F39">
            <v>156</v>
          </cell>
          <cell r="G39" t="str">
            <v>ОЛЕНКОВИЧУС</v>
          </cell>
          <cell r="H39" t="str">
            <v>Илья</v>
          </cell>
          <cell r="I39" t="str">
            <v>28.12.1998</v>
          </cell>
          <cell r="J39" t="str">
            <v>КМС</v>
          </cell>
          <cell r="K39" t="str">
            <v xml:space="preserve">Санкт-Петербург </v>
          </cell>
          <cell r="M39" t="str">
            <v>СШОР Невского р-на № 1 ( Санкт-Петербург)</v>
          </cell>
          <cell r="Q39">
            <v>0</v>
          </cell>
          <cell r="R39" t="e">
            <v>#N/A</v>
          </cell>
          <cell r="S39" t="str">
            <v>Л</v>
          </cell>
          <cell r="T39" t="str">
            <v>Жубряков Г.Н., Никитина Н.Н.</v>
          </cell>
        </row>
        <row r="40">
          <cell r="D40">
            <v>46</v>
          </cell>
          <cell r="F40">
            <v>314</v>
          </cell>
          <cell r="G40" t="str">
            <v>МАРКУНАСОВ</v>
          </cell>
          <cell r="H40" t="str">
            <v>Антон</v>
          </cell>
          <cell r="I40" t="str">
            <v>07.11.1998</v>
          </cell>
          <cell r="J40" t="str">
            <v>КМС</v>
          </cell>
          <cell r="K40" t="str">
            <v>Свердловская область Челябинская область</v>
          </cell>
          <cell r="M40" t="str">
            <v>СК Спутник; УОР, СШОР Мосеева, ЦСП</v>
          </cell>
          <cell r="Q40">
            <v>0</v>
          </cell>
          <cell r="R40" t="e">
            <v>#N/A</v>
          </cell>
          <cell r="S40" t="str">
            <v>К</v>
          </cell>
          <cell r="T40" t="str">
            <v>Аллеборн Е.В., Хрущелева Н.П., Шарков С.В.</v>
          </cell>
        </row>
        <row r="41">
          <cell r="D41">
            <v>51</v>
          </cell>
          <cell r="F41">
            <v>444</v>
          </cell>
          <cell r="G41" t="str">
            <v>ПИГАСОВ</v>
          </cell>
          <cell r="H41" t="str">
            <v>Артём</v>
          </cell>
          <cell r="I41" t="str">
            <v>18.02.1998</v>
          </cell>
          <cell r="J41" t="str">
            <v>1</v>
          </cell>
          <cell r="K41" t="str">
            <v xml:space="preserve">Ульяновская область </v>
          </cell>
          <cell r="M41" t="str">
            <v>УЛГПУ</v>
          </cell>
          <cell r="Q41">
            <v>0</v>
          </cell>
          <cell r="R41" t="e">
            <v>#N/A</v>
          </cell>
          <cell r="S41" t="str">
            <v>К</v>
          </cell>
          <cell r="T41" t="str">
            <v>Лаврентьев В.А., Анисимова Е.А.</v>
          </cell>
        </row>
        <row r="42">
          <cell r="D42">
            <v>52</v>
          </cell>
          <cell r="F42">
            <v>92</v>
          </cell>
          <cell r="G42" t="str">
            <v>БЕЛЯЕВ</v>
          </cell>
          <cell r="H42" t="str">
            <v>Илья</v>
          </cell>
          <cell r="I42" t="str">
            <v>18.01.1998</v>
          </cell>
          <cell r="J42" t="str">
            <v>КМС</v>
          </cell>
          <cell r="K42" t="str">
            <v xml:space="preserve">Вологодская область </v>
          </cell>
          <cell r="M42" t="str">
            <v>АУ ФКиС ВО "ЦСП"</v>
          </cell>
          <cell r="Q42">
            <v>0</v>
          </cell>
          <cell r="R42" t="e">
            <v>#N/A</v>
          </cell>
          <cell r="S42" t="str">
            <v>К</v>
          </cell>
          <cell r="T42" t="str">
            <v>Селюцкий С.А.</v>
          </cell>
        </row>
        <row r="43">
          <cell r="D43">
            <v>53</v>
          </cell>
          <cell r="F43">
            <v>57</v>
          </cell>
          <cell r="G43" t="str">
            <v>ЩЕПЕЛИН</v>
          </cell>
          <cell r="H43" t="str">
            <v>Дмитрий</v>
          </cell>
          <cell r="I43" t="str">
            <v>24.12.1999</v>
          </cell>
          <cell r="J43" t="str">
            <v>КМС</v>
          </cell>
          <cell r="K43" t="str">
            <v xml:space="preserve">Тюменская область </v>
          </cell>
          <cell r="M43" t="str">
            <v>ОСШОР</v>
          </cell>
          <cell r="Q43">
            <v>0</v>
          </cell>
          <cell r="R43" t="e">
            <v>#N/A</v>
          </cell>
          <cell r="S43" t="str">
            <v>К</v>
          </cell>
          <cell r="T43" t="str">
            <v>Орлов М.В.</v>
          </cell>
        </row>
        <row r="44">
          <cell r="D44">
            <v>54</v>
          </cell>
          <cell r="F44">
            <v>31</v>
          </cell>
          <cell r="G44" t="str">
            <v>ШЕПЕЛЕВ</v>
          </cell>
          <cell r="H44" t="str">
            <v>Всеволод</v>
          </cell>
          <cell r="I44" t="str">
            <v>29.05.2001</v>
          </cell>
          <cell r="J44" t="str">
            <v>КМС</v>
          </cell>
          <cell r="K44" t="str">
            <v xml:space="preserve">Самарская область </v>
          </cell>
          <cell r="M44" t="str">
            <v>СДЮСШОР № 3 г. Тольятти</v>
          </cell>
          <cell r="Q44">
            <v>0</v>
          </cell>
          <cell r="R44" t="e">
            <v>#N/A</v>
          </cell>
          <cell r="S44" t="str">
            <v>Л</v>
          </cell>
          <cell r="T44" t="str">
            <v>Шепелев А.В., Шепелева Т.И.</v>
          </cell>
        </row>
        <row r="45">
          <cell r="D45">
            <v>55</v>
          </cell>
          <cell r="F45">
            <v>238</v>
          </cell>
          <cell r="G45" t="str">
            <v>РАЗУМОВ</v>
          </cell>
          <cell r="H45" t="str">
            <v>Дмитрий</v>
          </cell>
          <cell r="I45" t="str">
            <v>19.08.1999</v>
          </cell>
          <cell r="J45" t="str">
            <v>МС</v>
          </cell>
          <cell r="K45" t="str">
            <v xml:space="preserve">Томская область </v>
          </cell>
          <cell r="M45" t="str">
            <v>СДЮСШОР № 1, ТО СШОР, СибГУОР</v>
          </cell>
          <cell r="Q45">
            <v>0</v>
          </cell>
          <cell r="R45" t="e">
            <v>#N/A</v>
          </cell>
          <cell r="S45" t="str">
            <v>К</v>
          </cell>
          <cell r="T45" t="str">
            <v>Андреев А.А., Сергеева Е.А., Геворкян Р.О.</v>
          </cell>
        </row>
        <row r="46">
          <cell r="D46">
            <v>56</v>
          </cell>
          <cell r="F46">
            <v>28</v>
          </cell>
          <cell r="G46" t="str">
            <v>ШКУРОВ</v>
          </cell>
          <cell r="H46" t="str">
            <v>Алексей</v>
          </cell>
          <cell r="I46" t="str">
            <v>17.06.1998</v>
          </cell>
          <cell r="J46" t="str">
            <v>КМС</v>
          </cell>
          <cell r="K46" t="str">
            <v xml:space="preserve">Самарская область </v>
          </cell>
          <cell r="M46" t="str">
            <v>СШОР № 2 г. Самара</v>
          </cell>
          <cell r="Q46">
            <v>0</v>
          </cell>
          <cell r="R46" t="e">
            <v>#N/A</v>
          </cell>
          <cell r="S46" t="str">
            <v>К</v>
          </cell>
          <cell r="T46" t="str">
            <v>Татаренков А.В., Лобачёва Е.Н.</v>
          </cell>
        </row>
        <row r="47">
          <cell r="D47">
            <v>61</v>
          </cell>
          <cell r="F47">
            <v>147</v>
          </cell>
          <cell r="G47" t="str">
            <v>МАКСИМЕНКО</v>
          </cell>
          <cell r="H47" t="str">
            <v>Борислав</v>
          </cell>
          <cell r="I47" t="str">
            <v>08.07.1998</v>
          </cell>
          <cell r="J47" t="str">
            <v>КМС</v>
          </cell>
          <cell r="K47" t="str">
            <v xml:space="preserve">Санкт-Петербург </v>
          </cell>
          <cell r="M47" t="str">
            <v>ГБОУ школа-интернат №357 "Олимпийские надежды" Приморского р-на СПб</v>
          </cell>
          <cell r="Q47">
            <v>0</v>
          </cell>
          <cell r="R47" t="e">
            <v>#N/A</v>
          </cell>
          <cell r="S47" t="str">
            <v>Л</v>
          </cell>
          <cell r="T47" t="str">
            <v>Васильев И.С.</v>
          </cell>
        </row>
        <row r="48">
          <cell r="D48">
            <v>62</v>
          </cell>
          <cell r="F48">
            <v>116</v>
          </cell>
          <cell r="G48" t="str">
            <v>ГАПОНОВ</v>
          </cell>
          <cell r="H48" t="str">
            <v>Дмитрий</v>
          </cell>
          <cell r="I48" t="str">
            <v>26.05.1997</v>
          </cell>
          <cell r="J48" t="str">
            <v>КМС</v>
          </cell>
          <cell r="K48" t="str">
            <v>Санкт-Петербург Калужская область</v>
          </cell>
          <cell r="M48" t="str">
            <v>ЦОП "ШВСМ л/атл." (СПб)</v>
          </cell>
          <cell r="Q48">
            <v>0</v>
          </cell>
          <cell r="R48" t="e">
            <v>#N/A</v>
          </cell>
          <cell r="S48" t="str">
            <v>Л</v>
          </cell>
          <cell r="T48" t="str">
            <v>Назаров В.И., Петров С.Г., Алиев Г.Г.</v>
          </cell>
        </row>
        <row r="49">
          <cell r="D49">
            <v>63</v>
          </cell>
          <cell r="F49">
            <v>32</v>
          </cell>
          <cell r="G49" t="str">
            <v>ШИТОВ</v>
          </cell>
          <cell r="H49" t="str">
            <v>Даниил</v>
          </cell>
          <cell r="I49" t="str">
            <v>19.02.1999</v>
          </cell>
          <cell r="J49" t="str">
            <v>КМС</v>
          </cell>
          <cell r="K49" t="str">
            <v xml:space="preserve">Самарская область </v>
          </cell>
          <cell r="M49" t="str">
            <v>СДЮСШОР 3 г. Тольятти</v>
          </cell>
          <cell r="Q49">
            <v>0</v>
          </cell>
          <cell r="R49" t="e">
            <v>#N/A</v>
          </cell>
          <cell r="S49" t="str">
            <v>Л</v>
          </cell>
          <cell r="T49" t="str">
            <v>Филимонов Р.Б.</v>
          </cell>
        </row>
        <row r="50">
          <cell r="D50">
            <v>64</v>
          </cell>
          <cell r="F50">
            <v>86</v>
          </cell>
          <cell r="G50" t="str">
            <v>МАСЮТЕНКО</v>
          </cell>
          <cell r="H50" t="str">
            <v>Александр</v>
          </cell>
          <cell r="I50" t="str">
            <v>27.04.1998</v>
          </cell>
          <cell r="J50" t="str">
            <v>КМС</v>
          </cell>
          <cell r="K50" t="str">
            <v xml:space="preserve">Краснодарский край </v>
          </cell>
          <cell r="M50" t="str">
            <v>"ГБУ КК "ЦОП по Л/А", ГБУ КК "РЦСП по л/а"</v>
          </cell>
          <cell r="Q50">
            <v>0</v>
          </cell>
          <cell r="R50" t="e">
            <v>#N/A</v>
          </cell>
          <cell r="S50" t="str">
            <v>Л</v>
          </cell>
          <cell r="T50" t="str">
            <v>Романов А.В.</v>
          </cell>
        </row>
        <row r="51">
          <cell r="D51">
            <v>65</v>
          </cell>
          <cell r="F51">
            <v>60</v>
          </cell>
          <cell r="G51" t="str">
            <v>КАРПОВ</v>
          </cell>
          <cell r="H51" t="str">
            <v>Андрей</v>
          </cell>
          <cell r="I51" t="str">
            <v>11.02.1997</v>
          </cell>
          <cell r="J51" t="str">
            <v>КМС</v>
          </cell>
          <cell r="K51" t="str">
            <v xml:space="preserve">Нижегородская область </v>
          </cell>
          <cell r="M51" t="str">
            <v>ДЮСШ "Икар", МБУ КСШОР № 1</v>
          </cell>
          <cell r="Q51">
            <v>0</v>
          </cell>
          <cell r="R51" t="e">
            <v>#N/A</v>
          </cell>
          <cell r="S51" t="str">
            <v>К</v>
          </cell>
          <cell r="T51" t="str">
            <v>Ясницкий К.В.</v>
          </cell>
        </row>
        <row r="52">
          <cell r="D52">
            <v>66</v>
          </cell>
          <cell r="F52">
            <v>386</v>
          </cell>
          <cell r="G52" t="str">
            <v>ЛОГИНОВ</v>
          </cell>
          <cell r="H52" t="str">
            <v>Иван</v>
          </cell>
          <cell r="I52" t="str">
            <v>19.06.1997</v>
          </cell>
          <cell r="J52" t="str">
            <v>МС</v>
          </cell>
          <cell r="K52" t="str">
            <v>Москва Владимирская область</v>
          </cell>
          <cell r="M52" t="str">
            <v>ГБУ "ЦСП по легкой атлетике", СШОР ЮНОСТЬ МОСКВЫ, СШОР-4, СДЮСШОР-4</v>
          </cell>
          <cell r="Q52">
            <v>0</v>
          </cell>
          <cell r="R52" t="e">
            <v>#N/A</v>
          </cell>
          <cell r="S52" t="str">
            <v>Л</v>
          </cell>
          <cell r="T52" t="str">
            <v>Бурлаков О.П.</v>
          </cell>
        </row>
        <row r="53">
          <cell r="D53">
            <v>71</v>
          </cell>
          <cell r="F53">
            <v>105</v>
          </cell>
          <cell r="G53" t="str">
            <v>АНТИПОВ</v>
          </cell>
          <cell r="H53" t="str">
            <v>Георгий</v>
          </cell>
          <cell r="I53" t="str">
            <v>05.04.1999</v>
          </cell>
          <cell r="J53" t="str">
            <v>КМС</v>
          </cell>
          <cell r="K53" t="str">
            <v xml:space="preserve">Санкт-Петербург </v>
          </cell>
          <cell r="M53" t="str">
            <v>СПб ГБУ СШОР "Академия легкой атлетики Санкт-Петербурга"</v>
          </cell>
          <cell r="Q53">
            <v>0</v>
          </cell>
          <cell r="R53" t="e">
            <v>#N/A</v>
          </cell>
          <cell r="S53" t="str">
            <v>Л</v>
          </cell>
          <cell r="T53" t="str">
            <v>Бежан Н.Ф., Алексеев В.Г.</v>
          </cell>
        </row>
        <row r="54">
          <cell r="D54">
            <v>72</v>
          </cell>
          <cell r="F54">
            <v>248</v>
          </cell>
          <cell r="G54" t="str">
            <v>КОЛМАГОРОВ</v>
          </cell>
          <cell r="H54" t="str">
            <v>Эдуард</v>
          </cell>
          <cell r="I54" t="str">
            <v>04.04.1999</v>
          </cell>
          <cell r="J54" t="str">
            <v>КМС</v>
          </cell>
          <cell r="K54" t="str">
            <v xml:space="preserve">Забайкальский край </v>
          </cell>
          <cell r="M54" t="str">
            <v>ЗабГУ, МБУ "СШОР №2" г. Чита, ГУ "РЦСП"</v>
          </cell>
          <cell r="Q54">
            <v>0</v>
          </cell>
          <cell r="R54" t="e">
            <v>#N/A</v>
          </cell>
          <cell r="S54" t="str">
            <v>К</v>
          </cell>
          <cell r="T54" t="str">
            <v>Седаков С.Э.</v>
          </cell>
        </row>
        <row r="55">
          <cell r="D55">
            <v>73</v>
          </cell>
          <cell r="F55">
            <v>312</v>
          </cell>
          <cell r="G55" t="str">
            <v>ПРАЩЕРУК</v>
          </cell>
          <cell r="H55" t="str">
            <v>Евгений</v>
          </cell>
          <cell r="I55" t="str">
            <v>23.07.1997</v>
          </cell>
          <cell r="J55" t="str">
            <v>КМС</v>
          </cell>
          <cell r="K55" t="str">
            <v xml:space="preserve">Свердловская область </v>
          </cell>
          <cell r="M55" t="str">
            <v>СК ЛУЧ, РГППУ, ЦСП</v>
          </cell>
          <cell r="Q55">
            <v>0</v>
          </cell>
          <cell r="R55" t="e">
            <v>#N/A</v>
          </cell>
          <cell r="S55" t="str">
            <v>К</v>
          </cell>
          <cell r="T55" t="str">
            <v>Гусаренко В.С., Колпаков Н.В.</v>
          </cell>
        </row>
        <row r="56">
          <cell r="D56">
            <v>74</v>
          </cell>
          <cell r="F56">
            <v>204</v>
          </cell>
          <cell r="G56" t="str">
            <v>ФЁДОРОВ</v>
          </cell>
          <cell r="H56" t="str">
            <v>Андрей</v>
          </cell>
          <cell r="I56" t="str">
            <v>08.02.1997</v>
          </cell>
          <cell r="J56" t="str">
            <v>КМС</v>
          </cell>
          <cell r="K56" t="str">
            <v xml:space="preserve">Курская область </v>
          </cell>
          <cell r="M56" t="str">
            <v xml:space="preserve"> СШОР Железногорск</v>
          </cell>
          <cell r="Q56">
            <v>0</v>
          </cell>
          <cell r="R56" t="e">
            <v>#N/A</v>
          </cell>
          <cell r="S56" t="str">
            <v>К</v>
          </cell>
          <cell r="T56" t="str">
            <v>Орехов А.В., Орехов Р.А.</v>
          </cell>
        </row>
        <row r="57">
          <cell r="D57">
            <v>75</v>
          </cell>
          <cell r="F57">
            <v>144</v>
          </cell>
          <cell r="G57" t="str">
            <v>ЛУЖИНСКИЙ</v>
          </cell>
          <cell r="H57" t="str">
            <v>Кирилл</v>
          </cell>
          <cell r="I57" t="str">
            <v>20.03.1999</v>
          </cell>
          <cell r="J57" t="str">
            <v>МС</v>
          </cell>
          <cell r="K57" t="str">
            <v>Санкт-Петербург Вологодская область</v>
          </cell>
          <cell r="M57" t="str">
            <v>ДЮСШ 2, ЦОП "ШВСМ л/атл." (СПб), СПб ГБПОУ "УОР № 1, УОР 1, АУ ФКиС ВО "ЦСП"</v>
          </cell>
          <cell r="Q57">
            <v>0</v>
          </cell>
          <cell r="R57" t="e">
            <v>#N/A</v>
          </cell>
          <cell r="S57" t="str">
            <v>Л</v>
          </cell>
          <cell r="T57" t="str">
            <v>Климов А.Г., Столбова О.В.</v>
          </cell>
        </row>
        <row r="58">
          <cell r="D58">
            <v>76</v>
          </cell>
          <cell r="F58">
            <v>390</v>
          </cell>
          <cell r="G58" t="str">
            <v>РУБЦОВ</v>
          </cell>
          <cell r="H58" t="str">
            <v>Артем</v>
          </cell>
          <cell r="I58" t="str">
            <v>30.05.1998</v>
          </cell>
          <cell r="J58" t="str">
            <v>КМС</v>
          </cell>
          <cell r="K58" t="str">
            <v>Москва Оренбургская область</v>
          </cell>
          <cell r="M58" t="str">
            <v>ГБУ "МГФСО", ГАУ "ЦСП Оренбургской области"</v>
          </cell>
          <cell r="Q58">
            <v>0</v>
          </cell>
          <cell r="R58" t="e">
            <v>#N/A</v>
          </cell>
          <cell r="S58" t="str">
            <v>Л</v>
          </cell>
          <cell r="T58" t="str">
            <v>Голубенко Ю.И., Кирамов С.Х.</v>
          </cell>
        </row>
        <row r="59">
          <cell r="D59">
            <v>81</v>
          </cell>
          <cell r="F59">
            <v>469</v>
          </cell>
          <cell r="G59" t="str">
            <v>ГРЕКОВ</v>
          </cell>
          <cell r="H59" t="str">
            <v>Роман</v>
          </cell>
          <cell r="I59" t="str">
            <v>15.02.1999</v>
          </cell>
          <cell r="J59" t="str">
            <v>КМС</v>
          </cell>
          <cell r="K59" t="str">
            <v xml:space="preserve">Челябинская область </v>
          </cell>
          <cell r="M59" t="str">
            <v>СШОР Мосеева</v>
          </cell>
          <cell r="Q59">
            <v>0</v>
          </cell>
          <cell r="R59" t="e">
            <v>#N/A</v>
          </cell>
          <cell r="S59" t="str">
            <v>Л</v>
          </cell>
          <cell r="T59" t="str">
            <v>Аллеборн Е.В., Зыков А.И., Хаустов А.В.</v>
          </cell>
        </row>
        <row r="60">
          <cell r="D60">
            <v>82</v>
          </cell>
          <cell r="F60">
            <v>443</v>
          </cell>
          <cell r="G60" t="str">
            <v>НИКИТИН</v>
          </cell>
          <cell r="H60" t="str">
            <v>Олег</v>
          </cell>
          <cell r="I60" t="str">
            <v>06.06.1997</v>
          </cell>
          <cell r="J60" t="str">
            <v>КМС</v>
          </cell>
          <cell r="K60" t="str">
            <v xml:space="preserve">Ульяновская область </v>
          </cell>
          <cell r="M60" t="str">
            <v xml:space="preserve">ССШОР  по лёгкой атлетике </v>
          </cell>
          <cell r="Q60">
            <v>0</v>
          </cell>
          <cell r="R60" t="e">
            <v>#N/A</v>
          </cell>
          <cell r="S60" t="str">
            <v>К</v>
          </cell>
          <cell r="T60" t="str">
            <v>Маркин М.О.</v>
          </cell>
        </row>
        <row r="61">
          <cell r="D61">
            <v>83</v>
          </cell>
          <cell r="F61">
            <v>442</v>
          </cell>
          <cell r="G61" t="str">
            <v>ГРИГОРЧЕНКО</v>
          </cell>
          <cell r="H61" t="str">
            <v>Дмитрий</v>
          </cell>
          <cell r="I61" t="str">
            <v>08.02.1998</v>
          </cell>
          <cell r="J61" t="str">
            <v>КМС</v>
          </cell>
          <cell r="K61" t="str">
            <v xml:space="preserve">Ульяновская область </v>
          </cell>
          <cell r="M61" t="str">
            <v>ССШОР по лёгкой атлетике</v>
          </cell>
          <cell r="Q61">
            <v>0</v>
          </cell>
          <cell r="R61" t="e">
            <v>#N/A</v>
          </cell>
          <cell r="S61" t="str">
            <v>К</v>
          </cell>
          <cell r="T61" t="str">
            <v>Ковалев А.Л., Краснобаев А.А.</v>
          </cell>
        </row>
        <row r="62">
          <cell r="D62">
            <v>84</v>
          </cell>
          <cell r="F62">
            <v>265</v>
          </cell>
          <cell r="G62" t="str">
            <v>ФИЛИППОВ</v>
          </cell>
          <cell r="H62" t="str">
            <v>Егор</v>
          </cell>
          <cell r="I62" t="str">
            <v>04.07.1999</v>
          </cell>
          <cell r="J62" t="str">
            <v>МС</v>
          </cell>
          <cell r="K62" t="str">
            <v xml:space="preserve">Московская область </v>
          </cell>
          <cell r="M62" t="str">
            <v>ГБУ МО "СШОР", ВС СКА, ГБУ МО "ЦСП ОВС"</v>
          </cell>
          <cell r="Q62">
            <v>0</v>
          </cell>
          <cell r="R62" t="e">
            <v>#N/A</v>
          </cell>
          <cell r="S62" t="str">
            <v>К</v>
          </cell>
          <cell r="T62" t="str">
            <v>Чебыкина Т.Г., Матюхин Н.И., Ларюкова Е.М.</v>
          </cell>
        </row>
        <row r="63">
          <cell r="D63">
            <v>85</v>
          </cell>
          <cell r="F63">
            <v>261</v>
          </cell>
          <cell r="G63" t="str">
            <v>КАРАСЁВ</v>
          </cell>
          <cell r="H63" t="str">
            <v>Леонид</v>
          </cell>
          <cell r="I63" t="str">
            <v>30.07.1998</v>
          </cell>
          <cell r="J63" t="str">
            <v>МС</v>
          </cell>
          <cell r="K63" t="str">
            <v>Московская область Брянская область</v>
          </cell>
          <cell r="M63" t="str">
            <v>БГУОР, БО СШОР по легкой атлетике им.В.Д.Самотесова, ГБУ МО "СШОР", ГБУ МО "ЦСП ОВС"</v>
          </cell>
          <cell r="Q63">
            <v>0</v>
          </cell>
          <cell r="R63" t="e">
            <v>#N/A</v>
          </cell>
          <cell r="S63" t="str">
            <v>К</v>
          </cell>
          <cell r="T63" t="str">
            <v>Белова С.И., Белова Е.А., Шармин Е.А.</v>
          </cell>
        </row>
        <row r="64">
          <cell r="D64">
            <v>86</v>
          </cell>
          <cell r="F64">
            <v>468</v>
          </cell>
          <cell r="G64" t="str">
            <v>БЫЗОВ</v>
          </cell>
          <cell r="H64" t="str">
            <v>Михаил</v>
          </cell>
          <cell r="I64" t="str">
            <v>12.05.1999</v>
          </cell>
          <cell r="J64" t="str">
            <v>КМС</v>
          </cell>
          <cell r="K64" t="str">
            <v xml:space="preserve">Челябинская область </v>
          </cell>
          <cell r="M64" t="str">
            <v>СШОР Елесиной</v>
          </cell>
          <cell r="Q64">
            <v>0</v>
          </cell>
          <cell r="R64" t="e">
            <v>#N/A</v>
          </cell>
          <cell r="S64" t="str">
            <v>Л</v>
          </cell>
          <cell r="T64" t="str">
            <v>Казачук А.Б.</v>
          </cell>
        </row>
        <row r="65">
          <cell r="D65">
            <v>91</v>
          </cell>
          <cell r="F65">
            <v>484</v>
          </cell>
          <cell r="G65" t="str">
            <v>КОРНЕВ</v>
          </cell>
          <cell r="H65" t="str">
            <v>Егор</v>
          </cell>
          <cell r="I65" t="str">
            <v>30.03.1998</v>
          </cell>
          <cell r="J65" t="str">
            <v>КМС</v>
          </cell>
          <cell r="K65" t="str">
            <v xml:space="preserve">Волгоградская область </v>
          </cell>
          <cell r="M65" t="str">
            <v>СШОР</v>
          </cell>
          <cell r="Q65">
            <v>0</v>
          </cell>
          <cell r="R65" t="e">
            <v>#N/A</v>
          </cell>
          <cell r="S65" t="str">
            <v>Л</v>
          </cell>
          <cell r="T65" t="str">
            <v>Усков М.А.</v>
          </cell>
        </row>
        <row r="66">
          <cell r="D66">
            <v>92</v>
          </cell>
          <cell r="F66">
            <v>150</v>
          </cell>
          <cell r="G66" t="str">
            <v>МИШАКОВ</v>
          </cell>
          <cell r="H66" t="str">
            <v>Дмитрий</v>
          </cell>
          <cell r="I66" t="str">
            <v>20.08.1999</v>
          </cell>
          <cell r="J66" t="str">
            <v>1</v>
          </cell>
          <cell r="K66" t="str">
            <v xml:space="preserve">Санкт-Петербург </v>
          </cell>
          <cell r="M66" t="str">
            <v>СПб ГБУ СШОР "Академия легкой атлетики Санкт-Петербурга"</v>
          </cell>
          <cell r="Q66">
            <v>0</v>
          </cell>
          <cell r="R66" t="e">
            <v>#N/A</v>
          </cell>
          <cell r="S66" t="str">
            <v>Л</v>
          </cell>
          <cell r="T66" t="str">
            <v>Бежан Н.Ф.</v>
          </cell>
        </row>
        <row r="67">
          <cell r="D67">
            <v>93</v>
          </cell>
          <cell r="F67">
            <v>290</v>
          </cell>
          <cell r="G67" t="str">
            <v>БАСТЫЛОВ</v>
          </cell>
          <cell r="H67" t="str">
            <v>Кирилл</v>
          </cell>
          <cell r="I67" t="str">
            <v>10.10.1998</v>
          </cell>
          <cell r="J67" t="str">
            <v>КМС</v>
          </cell>
          <cell r="K67" t="str">
            <v xml:space="preserve">Пензенская область </v>
          </cell>
          <cell r="M67" t="str">
            <v>КСШОР</v>
          </cell>
          <cell r="Q67">
            <v>0</v>
          </cell>
          <cell r="R67" t="e">
            <v>#N/A</v>
          </cell>
          <cell r="S67" t="str">
            <v>К</v>
          </cell>
          <cell r="T67" t="str">
            <v>Краснов Р.Б.</v>
          </cell>
        </row>
        <row r="68">
          <cell r="D68">
            <v>94</v>
          </cell>
          <cell r="F68">
            <v>145</v>
          </cell>
          <cell r="G68" t="str">
            <v>ЛУКАХИН</v>
          </cell>
          <cell r="H68" t="str">
            <v>Даниил</v>
          </cell>
          <cell r="I68" t="str">
            <v>15.06.1998</v>
          </cell>
          <cell r="J68" t="str">
            <v>КМС</v>
          </cell>
          <cell r="K68" t="str">
            <v xml:space="preserve">Санкт-Петербург </v>
          </cell>
          <cell r="M68" t="str">
            <v>СПб ГБУ СШОР "Академия легкой атлетики Санкт-Петербурга"</v>
          </cell>
          <cell r="Q68">
            <v>0</v>
          </cell>
          <cell r="R68" t="e">
            <v>#N/A</v>
          </cell>
          <cell r="S68" t="str">
            <v>Л</v>
          </cell>
          <cell r="T68" t="str">
            <v>Семененок М.Е., Лапина Н.П.</v>
          </cell>
        </row>
        <row r="69">
          <cell r="D69">
            <v>95</v>
          </cell>
          <cell r="F69">
            <v>455</v>
          </cell>
          <cell r="G69" t="str">
            <v>ИВАНЧЕНКО</v>
          </cell>
          <cell r="H69" t="str">
            <v>Антон</v>
          </cell>
          <cell r="I69" t="str">
            <v>17.04.1997</v>
          </cell>
          <cell r="J69" t="str">
            <v>КМС</v>
          </cell>
          <cell r="K69" t="str">
            <v xml:space="preserve">Челябинская область </v>
          </cell>
          <cell r="M69" t="str">
            <v>СШОР Мосеева</v>
          </cell>
          <cell r="Q69">
            <v>0</v>
          </cell>
          <cell r="R69" t="e">
            <v>#N/A</v>
          </cell>
          <cell r="S69" t="str">
            <v>К</v>
          </cell>
          <cell r="T69" t="str">
            <v>Медведев Ю.А., Ширяев В.А.</v>
          </cell>
        </row>
        <row r="70">
          <cell r="D70">
            <v>96</v>
          </cell>
          <cell r="F70">
            <v>62</v>
          </cell>
          <cell r="G70" t="str">
            <v>КУТУЕВ</v>
          </cell>
          <cell r="H70" t="str">
            <v>Роман</v>
          </cell>
          <cell r="I70" t="str">
            <v>05.05.2001</v>
          </cell>
          <cell r="J70" t="str">
            <v>КМС</v>
          </cell>
          <cell r="K70" t="str">
            <v xml:space="preserve">Нижегородская область </v>
          </cell>
          <cell r="M70" t="str">
            <v>УОР, ФОК "Первомайский" (Нижегородская область), ДЮСШ "Нижегородец"</v>
          </cell>
          <cell r="Q70">
            <v>0</v>
          </cell>
          <cell r="R70" t="e">
            <v>#N/A</v>
          </cell>
          <cell r="S70" t="str">
            <v>К</v>
          </cell>
          <cell r="T70" t="str">
            <v>Кондратьева Е.С., Борисенко Е.М.</v>
          </cell>
        </row>
        <row r="71">
          <cell r="R71" t="str">
            <v/>
          </cell>
        </row>
        <row r="72">
          <cell r="R72" t="str">
            <v/>
          </cell>
        </row>
        <row r="73">
          <cell r="R73" t="str">
            <v/>
          </cell>
        </row>
        <row r="74">
          <cell r="R74" t="str">
            <v/>
          </cell>
        </row>
        <row r="75">
          <cell r="R75" t="str">
            <v/>
          </cell>
        </row>
        <row r="76">
          <cell r="R76" t="str">
            <v/>
          </cell>
        </row>
        <row r="77">
          <cell r="R77" t="str">
            <v/>
          </cell>
        </row>
        <row r="78">
          <cell r="R78" t="str">
            <v/>
          </cell>
        </row>
        <row r="79">
          <cell r="R79" t="str">
            <v/>
          </cell>
        </row>
        <row r="80">
          <cell r="R80" t="str">
            <v/>
          </cell>
        </row>
      </sheetData>
      <sheetData sheetId="5"/>
      <sheetData sheetId="6"/>
      <sheetData sheetId="7">
        <row r="17">
          <cell r="H17" t="str">
            <v xml:space="preserve">19 февраля 2019 г.      </v>
          </cell>
        </row>
        <row r="20">
          <cell r="D20">
            <v>11</v>
          </cell>
          <cell r="F20">
            <v>222</v>
          </cell>
          <cell r="G20" t="str">
            <v>БЕРЕЗИН</v>
          </cell>
          <cell r="H20" t="str">
            <v>Алексей</v>
          </cell>
          <cell r="I20" t="str">
            <v>09.10.1998</v>
          </cell>
          <cell r="J20" t="str">
            <v>КМС</v>
          </cell>
          <cell r="K20" t="str">
            <v xml:space="preserve">Иркутская область </v>
          </cell>
          <cell r="M20" t="str">
            <v>СШОР "Приангарье", ГУОР</v>
          </cell>
          <cell r="Q20">
            <v>0</v>
          </cell>
          <cell r="R20" t="e">
            <v>#N/A</v>
          </cell>
          <cell r="T20" t="str">
            <v>Коновалов Ю.А.</v>
          </cell>
        </row>
        <row r="21">
          <cell r="D21">
            <v>12</v>
          </cell>
          <cell r="F21">
            <v>87</v>
          </cell>
          <cell r="G21" t="str">
            <v>РАХМАНОВ</v>
          </cell>
          <cell r="H21" t="str">
            <v>Руслан</v>
          </cell>
          <cell r="I21" t="str">
            <v>24.04.1997</v>
          </cell>
          <cell r="J21" t="str">
            <v>КМС</v>
          </cell>
          <cell r="K21" t="str">
            <v xml:space="preserve">Краснодарский край </v>
          </cell>
          <cell r="M21" t="str">
            <v>ГБУ КК "РЦСП по л/а", "ГБУ КК "ЦОП по Л/А"</v>
          </cell>
          <cell r="Q21">
            <v>0</v>
          </cell>
          <cell r="R21" t="e">
            <v>#N/A</v>
          </cell>
          <cell r="S21" t="str">
            <v>Л</v>
          </cell>
          <cell r="T21" t="str">
            <v>Гуков А.О., Милащенко А.В.</v>
          </cell>
        </row>
        <row r="22">
          <cell r="D22">
            <v>13</v>
          </cell>
          <cell r="F22">
            <v>379</v>
          </cell>
          <cell r="G22" t="str">
            <v>ВАЛИТОВ</v>
          </cell>
          <cell r="H22" t="str">
            <v>Евгений</v>
          </cell>
          <cell r="I22" t="str">
            <v>13.08.1999</v>
          </cell>
          <cell r="J22" t="str">
            <v>КМС</v>
          </cell>
          <cell r="K22" t="str">
            <v xml:space="preserve">Москва </v>
          </cell>
          <cell r="M22" t="str">
            <v>СШОР Юность Москвы по л/а им.бр.Знаменских</v>
          </cell>
          <cell r="Q22">
            <v>0</v>
          </cell>
          <cell r="R22" t="e">
            <v>#N/A</v>
          </cell>
          <cell r="S22" t="str">
            <v>Л</v>
          </cell>
          <cell r="T22" t="str">
            <v>Лиман В.П., Попов С.А., Попова Е.И.</v>
          </cell>
        </row>
        <row r="23">
          <cell r="D23">
            <v>14</v>
          </cell>
          <cell r="F23">
            <v>449</v>
          </cell>
          <cell r="G23" t="str">
            <v>МАДЫШЕВ</v>
          </cell>
          <cell r="H23" t="str">
            <v>Дмитрий</v>
          </cell>
          <cell r="I23" t="str">
            <v>01.01.1998</v>
          </cell>
          <cell r="J23" t="str">
            <v>1</v>
          </cell>
          <cell r="K23" t="str">
            <v xml:space="preserve">Орловская область </v>
          </cell>
          <cell r="M23" t="str">
            <v>СШОР "Олимп"</v>
          </cell>
          <cell r="Q23">
            <v>0</v>
          </cell>
          <cell r="R23" t="e">
            <v>#N/A</v>
          </cell>
          <cell r="T23" t="str">
            <v>Комаров А.И.</v>
          </cell>
        </row>
        <row r="24">
          <cell r="D24">
            <v>15</v>
          </cell>
          <cell r="F24">
            <v>466</v>
          </cell>
          <cell r="G24" t="str">
            <v>ЧЕШЕВ</v>
          </cell>
          <cell r="H24" t="str">
            <v>Максим</v>
          </cell>
          <cell r="I24" t="str">
            <v>25.12.1997</v>
          </cell>
          <cell r="J24" t="str">
            <v>КМС</v>
          </cell>
          <cell r="K24" t="str">
            <v xml:space="preserve">Челябинская область </v>
          </cell>
          <cell r="M24" t="str">
            <v>СШОР 1 Магнитогорск</v>
          </cell>
          <cell r="Q24">
            <v>0</v>
          </cell>
          <cell r="R24" t="e">
            <v>#N/A</v>
          </cell>
          <cell r="T24" t="str">
            <v>Чешев А.А.</v>
          </cell>
        </row>
        <row r="25">
          <cell r="D25">
            <v>16</v>
          </cell>
          <cell r="F25">
            <v>385</v>
          </cell>
          <cell r="G25" t="str">
            <v>КУРДЮМОВ</v>
          </cell>
          <cell r="H25" t="str">
            <v>Евгений</v>
          </cell>
          <cell r="I25" t="str">
            <v>11.02.1999</v>
          </cell>
          <cell r="J25" t="str">
            <v>1</v>
          </cell>
          <cell r="K25" t="str">
            <v xml:space="preserve">Москва </v>
          </cell>
          <cell r="M25" t="str">
            <v>СШОР "Юность Москвы" по л/а им.братьев Знаменских</v>
          </cell>
          <cell r="Q25">
            <v>0</v>
          </cell>
          <cell r="R25" t="e">
            <v>#N/A</v>
          </cell>
          <cell r="S25" t="str">
            <v>Л</v>
          </cell>
        </row>
        <row r="26">
          <cell r="D26">
            <v>21</v>
          </cell>
          <cell r="F26">
            <v>245</v>
          </cell>
          <cell r="G26" t="str">
            <v>МАРАКУЛИН</v>
          </cell>
          <cell r="H26" t="str">
            <v>Артём</v>
          </cell>
          <cell r="I26" t="str">
            <v>18.05.1999</v>
          </cell>
          <cell r="J26" t="str">
            <v>1</v>
          </cell>
          <cell r="K26" t="str">
            <v xml:space="preserve">Амурская область </v>
          </cell>
          <cell r="M26" t="str">
            <v>спортивная школа №1 г.Свободный</v>
          </cell>
          <cell r="Q26">
            <v>0</v>
          </cell>
          <cell r="R26" t="e">
            <v>#N/A</v>
          </cell>
          <cell r="T26" t="str">
            <v>Дрейко О.Н.</v>
          </cell>
        </row>
        <row r="27">
          <cell r="D27">
            <v>22</v>
          </cell>
          <cell r="F27">
            <v>177</v>
          </cell>
          <cell r="G27" t="str">
            <v>ТКАЧ</v>
          </cell>
          <cell r="H27" t="str">
            <v>Владислав</v>
          </cell>
          <cell r="I27" t="str">
            <v>18.04.1999</v>
          </cell>
          <cell r="J27" t="str">
            <v>КМС</v>
          </cell>
          <cell r="K27" t="str">
            <v xml:space="preserve">Санкт-Петербург </v>
          </cell>
          <cell r="M27" t="str">
            <v>СШ Красногвардейского района ( Санкт-Петербург)</v>
          </cell>
          <cell r="Q27">
            <v>0</v>
          </cell>
          <cell r="R27" t="e">
            <v>#N/A</v>
          </cell>
          <cell r="S27" t="str">
            <v>Л</v>
          </cell>
          <cell r="T27" t="str">
            <v>Морозова Н.И., Морозов В.И.</v>
          </cell>
        </row>
        <row r="28">
          <cell r="D28">
            <v>23</v>
          </cell>
          <cell r="F28">
            <v>338</v>
          </cell>
          <cell r="G28" t="str">
            <v>КРИВЧИКОВ</v>
          </cell>
          <cell r="H28" t="str">
            <v>Егор</v>
          </cell>
          <cell r="I28" t="str">
            <v>07.05.1998</v>
          </cell>
          <cell r="J28" t="str">
            <v>КМС</v>
          </cell>
          <cell r="K28" t="str">
            <v xml:space="preserve">Ростовская область </v>
          </cell>
          <cell r="M28" t="str">
            <v>РОУОР</v>
          </cell>
          <cell r="Q28">
            <v>0</v>
          </cell>
          <cell r="R28" t="e">
            <v>#N/A</v>
          </cell>
          <cell r="T28" t="str">
            <v>Чижов В.Е., Вовк Т.И.</v>
          </cell>
        </row>
        <row r="29">
          <cell r="D29">
            <v>24</v>
          </cell>
          <cell r="F29">
            <v>265</v>
          </cell>
          <cell r="G29" t="str">
            <v>ФИЛИППОВ</v>
          </cell>
          <cell r="H29" t="str">
            <v>Егор</v>
          </cell>
          <cell r="I29" t="str">
            <v>04.07.1999</v>
          </cell>
          <cell r="J29" t="str">
            <v>МС</v>
          </cell>
          <cell r="K29" t="str">
            <v xml:space="preserve">Московская область </v>
          </cell>
          <cell r="M29" t="str">
            <v>ГБУ МО "СШОР", ВС СКА, ГБУ МО "ЦСП ОВС"</v>
          </cell>
          <cell r="Q29">
            <v>0</v>
          </cell>
          <cell r="R29" t="e">
            <v>#N/A</v>
          </cell>
          <cell r="T29" t="str">
            <v>Чебыкина Т.Г., Матюхин Н.И., Ларюкова Е.М.</v>
          </cell>
        </row>
        <row r="30">
          <cell r="D30">
            <v>25</v>
          </cell>
          <cell r="F30">
            <v>393</v>
          </cell>
          <cell r="G30" t="str">
            <v>СИНЕНКОВ</v>
          </cell>
          <cell r="H30" t="str">
            <v>Кирилл</v>
          </cell>
          <cell r="I30" t="str">
            <v>29.08.1998</v>
          </cell>
          <cell r="J30" t="str">
            <v>КМС</v>
          </cell>
          <cell r="K30" t="str">
            <v xml:space="preserve">Москва </v>
          </cell>
          <cell r="M30" t="str">
            <v>ГБУ ФСО "ЮМ" СШОР им.бр. Знаменских</v>
          </cell>
          <cell r="Q30">
            <v>0</v>
          </cell>
          <cell r="R30" t="e">
            <v>#N/A</v>
          </cell>
          <cell r="S30" t="str">
            <v>Л</v>
          </cell>
          <cell r="T30" t="str">
            <v>Фоменков Ю.Н.</v>
          </cell>
        </row>
        <row r="31">
          <cell r="D31">
            <v>26</v>
          </cell>
          <cell r="F31">
            <v>315</v>
          </cell>
          <cell r="G31" t="str">
            <v>САВЧЕНКО</v>
          </cell>
          <cell r="H31" t="str">
            <v>Михаил</v>
          </cell>
          <cell r="I31" t="str">
            <v>23.07.1999</v>
          </cell>
          <cell r="J31" t="str">
            <v>КМС</v>
          </cell>
          <cell r="K31" t="str">
            <v xml:space="preserve">Свердловская область </v>
          </cell>
          <cell r="M31" t="str">
            <v>ДЮСШ Юность, СК ЛУЧ, ЦСП</v>
          </cell>
          <cell r="Q31">
            <v>0</v>
          </cell>
          <cell r="R31" t="e">
            <v>#N/A</v>
          </cell>
          <cell r="T31" t="str">
            <v>Масаева Е.В., Масаев Е.Р., Галашов Н.В.</v>
          </cell>
        </row>
        <row r="32">
          <cell r="D32">
            <v>31</v>
          </cell>
          <cell r="F32">
            <v>64</v>
          </cell>
          <cell r="G32" t="str">
            <v>ПОСТВАЙКИН</v>
          </cell>
          <cell r="H32" t="str">
            <v>Кирилл</v>
          </cell>
          <cell r="I32" t="str">
            <v>27.07.1997</v>
          </cell>
          <cell r="J32" t="str">
            <v>1</v>
          </cell>
          <cell r="K32" t="str">
            <v xml:space="preserve">Нижегородская область </v>
          </cell>
          <cell r="M32" t="str">
            <v>НА МВД РФ, МБУ КСШОР № 1</v>
          </cell>
          <cell r="Q32">
            <v>0</v>
          </cell>
          <cell r="R32" t="e">
            <v>#N/A</v>
          </cell>
          <cell r="T32" t="str">
            <v>Свиридов А.И., Ясницкий К.В.</v>
          </cell>
        </row>
        <row r="33">
          <cell r="D33">
            <v>32</v>
          </cell>
          <cell r="F33">
            <v>155</v>
          </cell>
          <cell r="G33" t="str">
            <v>НОСКОВ</v>
          </cell>
          <cell r="H33" t="str">
            <v>Владислав</v>
          </cell>
          <cell r="I33" t="str">
            <v>19.12.1997</v>
          </cell>
          <cell r="J33" t="str">
            <v>КМС</v>
          </cell>
          <cell r="K33" t="str">
            <v xml:space="preserve">Санкт-Петербург </v>
          </cell>
          <cell r="M33" t="str">
            <v>СПб ГБУ СШОР "Академия легкой атлетики Санкт-Петербурга"</v>
          </cell>
          <cell r="Q33">
            <v>0</v>
          </cell>
          <cell r="R33" t="e">
            <v>#N/A</v>
          </cell>
          <cell r="S33" t="str">
            <v>Л</v>
          </cell>
          <cell r="T33" t="str">
            <v>Глушак П.Б., Глушак Н.М.</v>
          </cell>
        </row>
        <row r="34">
          <cell r="D34">
            <v>33</v>
          </cell>
          <cell r="F34">
            <v>232</v>
          </cell>
          <cell r="G34" t="str">
            <v>ЗУБОВ</v>
          </cell>
          <cell r="H34" t="str">
            <v>Никита</v>
          </cell>
          <cell r="I34" t="str">
            <v>07.02.1999</v>
          </cell>
          <cell r="J34" t="str">
            <v>КМС</v>
          </cell>
          <cell r="K34" t="str">
            <v>Московская область Пермский край</v>
          </cell>
          <cell r="M34" t="str">
            <v xml:space="preserve"> ЦСППК, УОРПК, ГБУ МО "СШОР", ГБУ МО "ЦСП ОВС", КОРПК</v>
          </cell>
          <cell r="Q34">
            <v>0</v>
          </cell>
          <cell r="R34" t="e">
            <v>#N/A</v>
          </cell>
          <cell r="S34" t="str">
            <v>Л</v>
          </cell>
          <cell r="T34" t="str">
            <v>Попова Е.И., Попов А.С.</v>
          </cell>
        </row>
        <row r="35">
          <cell r="D35">
            <v>34</v>
          </cell>
          <cell r="F35">
            <v>446</v>
          </cell>
          <cell r="G35" t="str">
            <v>ШМЕЛЕВ</v>
          </cell>
          <cell r="H35" t="str">
            <v>Ярослав</v>
          </cell>
          <cell r="I35" t="str">
            <v>02.02.2000</v>
          </cell>
          <cell r="J35" t="str">
            <v>КМС</v>
          </cell>
          <cell r="K35" t="str">
            <v xml:space="preserve">Ульяновская область </v>
          </cell>
          <cell r="M35" t="str">
            <v>ССШОР по лёгкой атлетике</v>
          </cell>
          <cell r="Q35">
            <v>0</v>
          </cell>
          <cell r="R35" t="e">
            <v>#N/A</v>
          </cell>
          <cell r="T35" t="str">
            <v>Павлова Р.А., Лаврентьев В.А., Анисимова Е.А.</v>
          </cell>
        </row>
        <row r="36">
          <cell r="D36">
            <v>35</v>
          </cell>
          <cell r="F36">
            <v>248</v>
          </cell>
          <cell r="G36" t="str">
            <v>КОЛМАГОРОВ</v>
          </cell>
          <cell r="H36" t="str">
            <v>Эдуард</v>
          </cell>
          <cell r="I36" t="str">
            <v>04.04.1999</v>
          </cell>
          <cell r="J36" t="str">
            <v>КМС</v>
          </cell>
          <cell r="K36" t="str">
            <v xml:space="preserve">Забайкальский край </v>
          </cell>
          <cell r="M36" t="str">
            <v>ЗабГУ, МБУ "СШОР №2" г. Чита, ГУ "РЦСП"</v>
          </cell>
          <cell r="Q36">
            <v>0</v>
          </cell>
          <cell r="R36" t="e">
            <v>#N/A</v>
          </cell>
          <cell r="T36" t="str">
            <v>Седаков С.Э.</v>
          </cell>
        </row>
        <row r="37">
          <cell r="D37">
            <v>36</v>
          </cell>
          <cell r="F37">
            <v>387</v>
          </cell>
          <cell r="G37" t="str">
            <v>ЛЯЛЮШКИН</v>
          </cell>
          <cell r="H37" t="str">
            <v>Дмитрий</v>
          </cell>
          <cell r="I37" t="str">
            <v>19.06.2001</v>
          </cell>
          <cell r="J37" t="str">
            <v>1</v>
          </cell>
          <cell r="K37" t="str">
            <v xml:space="preserve">Москва </v>
          </cell>
          <cell r="M37" t="str">
            <v>СШ № 82</v>
          </cell>
          <cell r="Q37">
            <v>0</v>
          </cell>
          <cell r="R37" t="e">
            <v>#N/A</v>
          </cell>
          <cell r="S37" t="str">
            <v>Л</v>
          </cell>
          <cell r="T37" t="str">
            <v>Ионов С.В.</v>
          </cell>
        </row>
        <row r="38">
          <cell r="D38">
            <v>41</v>
          </cell>
          <cell r="F38">
            <v>435</v>
          </cell>
          <cell r="G38" t="str">
            <v>ЧЕРНОВ</v>
          </cell>
          <cell r="H38" t="str">
            <v>Андрей</v>
          </cell>
          <cell r="I38" t="str">
            <v>01.01.1998</v>
          </cell>
          <cell r="J38" t="str">
            <v>КМС</v>
          </cell>
          <cell r="K38" t="str">
            <v xml:space="preserve">Москва </v>
          </cell>
          <cell r="M38" t="str">
            <v>ГБОУ МССУОР № 1</v>
          </cell>
          <cell r="Q38">
            <v>0</v>
          </cell>
          <cell r="R38" t="e">
            <v>#N/A</v>
          </cell>
          <cell r="S38" t="str">
            <v>Л</v>
          </cell>
          <cell r="T38" t="str">
            <v>Епишин С.Д., Фролова Т.С.</v>
          </cell>
        </row>
        <row r="39">
          <cell r="D39">
            <v>42</v>
          </cell>
          <cell r="F39">
            <v>13</v>
          </cell>
          <cell r="G39" t="str">
            <v>АСТРАХАНСКИЙ</v>
          </cell>
          <cell r="H39" t="str">
            <v>Алексей</v>
          </cell>
          <cell r="I39" t="str">
            <v>05.02.1999</v>
          </cell>
          <cell r="J39" t="str">
            <v>1</v>
          </cell>
          <cell r="K39" t="str">
            <v xml:space="preserve">Самарская область </v>
          </cell>
          <cell r="M39" t="str">
            <v>СДЮСШОР 3 ТОЛЬЯТТИ</v>
          </cell>
          <cell r="Q39">
            <v>0</v>
          </cell>
          <cell r="R39" t="e">
            <v>#N/A</v>
          </cell>
          <cell r="T39" t="str">
            <v>Матрин Н.А.</v>
          </cell>
        </row>
        <row r="40">
          <cell r="D40">
            <v>43</v>
          </cell>
          <cell r="F40">
            <v>167</v>
          </cell>
          <cell r="G40" t="str">
            <v>СЕМЕНОВ</v>
          </cell>
          <cell r="H40" t="str">
            <v>Владислав</v>
          </cell>
          <cell r="I40" t="str">
            <v>07.06.1999</v>
          </cell>
          <cell r="J40" t="str">
            <v>КМС</v>
          </cell>
          <cell r="K40" t="str">
            <v xml:space="preserve">Санкт-Петербург </v>
          </cell>
          <cell r="M40" t="str">
            <v>СПб ГБУ СШОР "Академия легкой атлетики Санкт-Петербурга", СПб ГБПОУ "УОР № 1</v>
          </cell>
          <cell r="Q40">
            <v>0</v>
          </cell>
          <cell r="R40" t="e">
            <v>#N/A</v>
          </cell>
          <cell r="S40" t="str">
            <v>Л</v>
          </cell>
          <cell r="T40" t="str">
            <v>Жолнерович В.И., Семенов В.</v>
          </cell>
        </row>
        <row r="41">
          <cell r="D41">
            <v>44</v>
          </cell>
          <cell r="F41">
            <v>342</v>
          </cell>
          <cell r="G41" t="str">
            <v>БУБНЕВ</v>
          </cell>
          <cell r="H41" t="str">
            <v>Алексей</v>
          </cell>
          <cell r="I41" t="str">
            <v>16.03.1998</v>
          </cell>
          <cell r="J41" t="str">
            <v>КМС</v>
          </cell>
          <cell r="K41" t="str">
            <v xml:space="preserve">Калужская область </v>
          </cell>
          <cell r="M41" t="str">
            <v>СШОР "Темп" г. Калуги</v>
          </cell>
          <cell r="Q41">
            <v>0</v>
          </cell>
          <cell r="R41" t="e">
            <v>#N/A</v>
          </cell>
          <cell r="T41" t="str">
            <v>Зайцева З.Х., Богданов Д.А.</v>
          </cell>
        </row>
        <row r="42">
          <cell r="D42">
            <v>45</v>
          </cell>
          <cell r="F42">
            <v>313</v>
          </cell>
          <cell r="G42" t="str">
            <v>ЕМЕЛЬЯНОВ</v>
          </cell>
          <cell r="H42" t="str">
            <v>Денис</v>
          </cell>
          <cell r="I42" t="str">
            <v>18.01.1999</v>
          </cell>
          <cell r="J42" t="str">
            <v>КМС</v>
          </cell>
          <cell r="K42" t="str">
            <v xml:space="preserve">Свердловская область </v>
          </cell>
          <cell r="M42" t="str">
            <v>ЛУЧ, ЕЭТК, ЦСП</v>
          </cell>
          <cell r="Q42">
            <v>0</v>
          </cell>
          <cell r="R42" t="e">
            <v>#N/A</v>
          </cell>
          <cell r="T42" t="str">
            <v>Львов Г.Г., Масаев Е.Р., Масаева Е.В.</v>
          </cell>
        </row>
        <row r="43">
          <cell r="D43">
            <v>46</v>
          </cell>
          <cell r="F43">
            <v>34</v>
          </cell>
          <cell r="G43" t="str">
            <v>ПРОХОРЕЦ</v>
          </cell>
          <cell r="H43" t="str">
            <v>Алексей</v>
          </cell>
          <cell r="I43" t="str">
            <v>31.10.1999</v>
          </cell>
          <cell r="J43" t="str">
            <v>КМС</v>
          </cell>
          <cell r="K43" t="str">
            <v xml:space="preserve">Брянская область </v>
          </cell>
          <cell r="M43" t="str">
            <v>БГУОР, БО СШОР по легкой атлетике им.В.Д.Самотесова</v>
          </cell>
          <cell r="Q43">
            <v>0</v>
          </cell>
          <cell r="R43" t="e">
            <v>#N/A</v>
          </cell>
          <cell r="T43" t="str">
            <v>Белова С.И., Белова Е.А.</v>
          </cell>
        </row>
        <row r="44">
          <cell r="D44">
            <v>51</v>
          </cell>
          <cell r="F44">
            <v>514</v>
          </cell>
          <cell r="G44" t="str">
            <v>МАЗНЫЙ</v>
          </cell>
          <cell r="H44" t="str">
            <v>Богдан</v>
          </cell>
          <cell r="I44" t="str">
            <v>26.10.1999</v>
          </cell>
          <cell r="J44" t="str">
            <v>КМС</v>
          </cell>
          <cell r="K44" t="str">
            <v xml:space="preserve">ЮФО (К) </v>
          </cell>
          <cell r="M44" t="str">
            <v>ГБУ РК "СШОР по легкой атлетике № 1"</v>
          </cell>
          <cell r="Q44">
            <v>0</v>
          </cell>
          <cell r="R44" t="e">
            <v>#N/A</v>
          </cell>
          <cell r="T44" t="str">
            <v>Дубовик А.И.</v>
          </cell>
        </row>
        <row r="45">
          <cell r="D45">
            <v>52</v>
          </cell>
          <cell r="F45">
            <v>142</v>
          </cell>
          <cell r="G45" t="str">
            <v>ЛИМОНОВ</v>
          </cell>
          <cell r="H45" t="str">
            <v>Егор</v>
          </cell>
          <cell r="I45" t="str">
            <v>22.06.1999</v>
          </cell>
          <cell r="J45" t="str">
            <v>1</v>
          </cell>
          <cell r="K45" t="str">
            <v xml:space="preserve">Санкт-Петербург </v>
          </cell>
          <cell r="M45" t="str">
            <v>Беговой клуб " Второе дыхание"</v>
          </cell>
          <cell r="Q45">
            <v>0</v>
          </cell>
          <cell r="R45" t="e">
            <v>#N/A</v>
          </cell>
          <cell r="S45" t="str">
            <v>Л</v>
          </cell>
          <cell r="T45" t="str">
            <v>Бабчин О.И.</v>
          </cell>
        </row>
        <row r="46">
          <cell r="D46">
            <v>53</v>
          </cell>
          <cell r="F46">
            <v>460</v>
          </cell>
          <cell r="G46" t="str">
            <v>МЯГКИЙ</v>
          </cell>
          <cell r="H46" t="str">
            <v>Марк</v>
          </cell>
          <cell r="I46" t="str">
            <v>11.04.1998</v>
          </cell>
          <cell r="J46" t="str">
            <v>КМС</v>
          </cell>
          <cell r="K46" t="str">
            <v xml:space="preserve">Челябинская область </v>
          </cell>
          <cell r="M46" t="str">
            <v>СШОР Мосеева</v>
          </cell>
          <cell r="Q46">
            <v>0</v>
          </cell>
          <cell r="R46" t="e">
            <v>#N/A</v>
          </cell>
          <cell r="T46" t="str">
            <v>Князев С.А.</v>
          </cell>
        </row>
        <row r="47">
          <cell r="D47">
            <v>54</v>
          </cell>
          <cell r="F47">
            <v>344</v>
          </cell>
          <cell r="G47" t="str">
            <v>РАЩУПКИН</v>
          </cell>
          <cell r="H47" t="str">
            <v>Игорь</v>
          </cell>
          <cell r="I47" t="str">
            <v>03.09.1997</v>
          </cell>
          <cell r="J47" t="str">
            <v>КМС</v>
          </cell>
          <cell r="K47" t="str">
            <v xml:space="preserve">Москва-1 </v>
          </cell>
          <cell r="M47" t="str">
            <v>СШОР Юность Москвы по л/а им.бр.Знаменских</v>
          </cell>
          <cell r="Q47">
            <v>0</v>
          </cell>
          <cell r="R47" t="e">
            <v>#N/A</v>
          </cell>
          <cell r="T47" t="str">
            <v>Граудынь В.В., Бирюков В.Н.</v>
          </cell>
        </row>
        <row r="48">
          <cell r="D48">
            <v>55</v>
          </cell>
          <cell r="F48">
            <v>101</v>
          </cell>
          <cell r="G48" t="str">
            <v>АЛЕКСЕЕВ</v>
          </cell>
          <cell r="H48" t="str">
            <v>Алексей</v>
          </cell>
          <cell r="I48" t="str">
            <v>14.07.1999</v>
          </cell>
          <cell r="J48" t="str">
            <v>КМС</v>
          </cell>
          <cell r="K48" t="str">
            <v xml:space="preserve">Санкт-Петербург </v>
          </cell>
          <cell r="M48" t="str">
            <v>СШОР № 2 Московского р-на</v>
          </cell>
          <cell r="Q48">
            <v>0</v>
          </cell>
          <cell r="R48" t="e">
            <v>#N/A</v>
          </cell>
          <cell r="S48" t="str">
            <v>Л</v>
          </cell>
          <cell r="T48" t="str">
            <v>Алексеев В.Г., Бурова А.В.</v>
          </cell>
        </row>
        <row r="49">
          <cell r="D49">
            <v>56</v>
          </cell>
          <cell r="F49">
            <v>401</v>
          </cell>
          <cell r="G49" t="str">
            <v>ЗАХАРОВ</v>
          </cell>
          <cell r="H49" t="str">
            <v>Эдгар</v>
          </cell>
          <cell r="I49" t="str">
            <v>26.04.2001</v>
          </cell>
          <cell r="J49" t="str">
            <v>КМС</v>
          </cell>
          <cell r="K49" t="str">
            <v xml:space="preserve">Республика Татарстан </v>
          </cell>
          <cell r="M49" t="str">
            <v>ДЮСШ 1 Бавлы</v>
          </cell>
          <cell r="Q49">
            <v>0</v>
          </cell>
          <cell r="R49" t="e">
            <v>#N/A</v>
          </cell>
          <cell r="T49" t="str">
            <v>Фахриев М.М.</v>
          </cell>
        </row>
        <row r="50">
          <cell r="D50">
            <v>62</v>
          </cell>
          <cell r="F50">
            <v>111</v>
          </cell>
          <cell r="G50" t="str">
            <v>БЫСТРОВ</v>
          </cell>
          <cell r="H50" t="str">
            <v>Максим</v>
          </cell>
          <cell r="I50" t="str">
            <v>14.12.1999</v>
          </cell>
          <cell r="J50" t="str">
            <v>КМС</v>
          </cell>
          <cell r="K50" t="str">
            <v xml:space="preserve">Санкт-Петербург </v>
          </cell>
          <cell r="M50" t="str">
            <v>ГБУ СШОР № 2 Калининского района (Санкт-Петербург)</v>
          </cell>
          <cell r="Q50">
            <v>0</v>
          </cell>
          <cell r="R50" t="e">
            <v>#N/A</v>
          </cell>
          <cell r="S50" t="str">
            <v>Л</v>
          </cell>
          <cell r="T50" t="str">
            <v>Мещалкин Е.М.</v>
          </cell>
        </row>
        <row r="51">
          <cell r="D51">
            <v>63</v>
          </cell>
          <cell r="F51">
            <v>74</v>
          </cell>
          <cell r="G51" t="str">
            <v>СМОЛЬНЯКОВСКИЙ</v>
          </cell>
          <cell r="H51" t="str">
            <v>Даниил</v>
          </cell>
          <cell r="I51" t="str">
            <v>06.04.1998</v>
          </cell>
          <cell r="J51" t="str">
            <v>КМС</v>
          </cell>
          <cell r="K51" t="str">
            <v>Краснодарский край Ставропольский край</v>
          </cell>
          <cell r="M51" t="str">
            <v>ЦСКА, ГБУ СК РЦСП, ГБУ КК "РЦСП по л/а"</v>
          </cell>
          <cell r="Q51">
            <v>0</v>
          </cell>
          <cell r="R51" t="e">
            <v>#N/A</v>
          </cell>
          <cell r="T51" t="str">
            <v>Иванов Н.А., Татаринцев А.Г., Хачетурова В.В., Татаринцев С.А.</v>
          </cell>
        </row>
        <row r="52">
          <cell r="D52">
            <v>64</v>
          </cell>
          <cell r="F52">
            <v>259</v>
          </cell>
          <cell r="G52" t="str">
            <v>ЗУЕВ</v>
          </cell>
          <cell r="H52" t="str">
            <v>Константин</v>
          </cell>
          <cell r="I52" t="str">
            <v>23.12.1998</v>
          </cell>
          <cell r="J52" t="str">
            <v>КМС</v>
          </cell>
          <cell r="K52" t="str">
            <v xml:space="preserve">Московская область </v>
          </cell>
          <cell r="M52" t="str">
            <v>ДЮСШ "Сатурн", УОР №1</v>
          </cell>
          <cell r="Q52">
            <v>0</v>
          </cell>
          <cell r="R52" t="e">
            <v>#N/A</v>
          </cell>
          <cell r="T52" t="str">
            <v>Никифоров А.М., Сударева Н.И.</v>
          </cell>
        </row>
        <row r="53">
          <cell r="D53">
            <v>65</v>
          </cell>
          <cell r="F53">
            <v>91</v>
          </cell>
          <cell r="G53" t="str">
            <v>МОРОЗКИН</v>
          </cell>
          <cell r="H53" t="str">
            <v>Вадим</v>
          </cell>
          <cell r="I53" t="str">
            <v>30.09.1997</v>
          </cell>
          <cell r="J53" t="str">
            <v>КМС</v>
          </cell>
          <cell r="K53" t="str">
            <v xml:space="preserve">Республика Мордовия </v>
          </cell>
          <cell r="M53" t="str">
            <v>СШОР им П.Г. Болотникова</v>
          </cell>
          <cell r="Q53">
            <v>0</v>
          </cell>
          <cell r="R53" t="e">
            <v>#N/A</v>
          </cell>
          <cell r="T53" t="str">
            <v>Аверкин В.В., Нуштаев Е.А.</v>
          </cell>
        </row>
        <row r="54">
          <cell r="D54">
            <v>66</v>
          </cell>
          <cell r="F54">
            <v>289</v>
          </cell>
          <cell r="G54" t="str">
            <v>КУЗНЕЦОВ</v>
          </cell>
          <cell r="H54" t="str">
            <v>Илья</v>
          </cell>
          <cell r="I54" t="str">
            <v>24.01.1997</v>
          </cell>
          <cell r="J54" t="str">
            <v>КМС</v>
          </cell>
          <cell r="K54" t="str">
            <v xml:space="preserve">Рязанская область </v>
          </cell>
          <cell r="M54" t="str">
            <v>СШОР "Олимпиец"</v>
          </cell>
          <cell r="Q54">
            <v>0</v>
          </cell>
          <cell r="R54" t="e">
            <v>#N/A</v>
          </cell>
          <cell r="T54" t="str">
            <v>Куделина Н.М.</v>
          </cell>
        </row>
        <row r="55">
          <cell r="D55">
            <v>72</v>
          </cell>
          <cell r="F55">
            <v>461</v>
          </cell>
          <cell r="G55" t="str">
            <v>НИКИТИН</v>
          </cell>
          <cell r="H55" t="str">
            <v>Артемий</v>
          </cell>
          <cell r="I55" t="str">
            <v>26.07.1999</v>
          </cell>
          <cell r="J55" t="str">
            <v>КМС</v>
          </cell>
          <cell r="K55" t="str">
            <v xml:space="preserve">Челябинская область </v>
          </cell>
          <cell r="M55" t="str">
            <v>СШОР 1 Магнитогорск</v>
          </cell>
          <cell r="Q55">
            <v>0</v>
          </cell>
          <cell r="R55" t="e">
            <v>#N/A</v>
          </cell>
          <cell r="T55" t="str">
            <v>Андреева М.В., Андреев А.Н., Рыжкова Т.В.</v>
          </cell>
        </row>
        <row r="56">
          <cell r="D56">
            <v>73</v>
          </cell>
          <cell r="F56">
            <v>171</v>
          </cell>
          <cell r="G56" t="str">
            <v>СМИРНОВ</v>
          </cell>
          <cell r="H56" t="str">
            <v>Михаил</v>
          </cell>
          <cell r="I56" t="str">
            <v>05.08.1997</v>
          </cell>
          <cell r="J56" t="str">
            <v>КМС</v>
          </cell>
          <cell r="K56" t="str">
            <v xml:space="preserve">Санкт-Петербург </v>
          </cell>
          <cell r="M56" t="str">
            <v>СШОР № 2 Московского р-на</v>
          </cell>
          <cell r="Q56">
            <v>0</v>
          </cell>
          <cell r="R56" t="e">
            <v>#N/A</v>
          </cell>
          <cell r="S56" t="str">
            <v>Л</v>
          </cell>
          <cell r="T56" t="str">
            <v>Пушкарёв Д.Г., Тарасов К.Б.</v>
          </cell>
        </row>
        <row r="57">
          <cell r="D57">
            <v>74</v>
          </cell>
          <cell r="F57">
            <v>241</v>
          </cell>
          <cell r="G57" t="str">
            <v>САВЛУКОВ</v>
          </cell>
          <cell r="H57" t="str">
            <v>Савелий</v>
          </cell>
          <cell r="I57" t="str">
            <v>06.01.2000</v>
          </cell>
          <cell r="J57" t="str">
            <v>1</v>
          </cell>
          <cell r="K57" t="str">
            <v xml:space="preserve">Алтайский край </v>
          </cell>
          <cell r="M57" t="str">
            <v>г.Барнаул СШОР № 2</v>
          </cell>
          <cell r="Q57">
            <v>0</v>
          </cell>
          <cell r="R57" t="e">
            <v>#N/A</v>
          </cell>
          <cell r="T57" t="str">
            <v>Клевцова Н.В., Панина Е.А.</v>
          </cell>
        </row>
        <row r="58">
          <cell r="D58">
            <v>75</v>
          </cell>
          <cell r="F58">
            <v>288</v>
          </cell>
          <cell r="G58" t="str">
            <v>КОМИССАРЕНКО</v>
          </cell>
          <cell r="H58" t="str">
            <v>Станислав</v>
          </cell>
          <cell r="I58" t="str">
            <v>07.12.1998</v>
          </cell>
          <cell r="J58" t="str">
            <v>КМС</v>
          </cell>
          <cell r="K58" t="str">
            <v xml:space="preserve">Рязанская область </v>
          </cell>
          <cell r="M58" t="str">
            <v>СШОР "Олимпиец"</v>
          </cell>
          <cell r="Q58">
            <v>0</v>
          </cell>
          <cell r="R58" t="e">
            <v>#N/A</v>
          </cell>
          <cell r="T58" t="str">
            <v>Куделина Н.М.</v>
          </cell>
        </row>
        <row r="59">
          <cell r="D59">
            <v>76</v>
          </cell>
          <cell r="F59">
            <v>8</v>
          </cell>
          <cell r="G59" t="str">
            <v>ТИМКО</v>
          </cell>
          <cell r="H59" t="str">
            <v>Вадим</v>
          </cell>
          <cell r="I59" t="str">
            <v>03.11.1997</v>
          </cell>
          <cell r="J59" t="str">
            <v>КМС</v>
          </cell>
          <cell r="K59" t="str">
            <v xml:space="preserve">Республика Бурятия </v>
          </cell>
          <cell r="M59" t="str">
            <v>СШОР №1, СК БГУ</v>
          </cell>
          <cell r="Q59">
            <v>0</v>
          </cell>
          <cell r="R59" t="e">
            <v>#N/A</v>
          </cell>
          <cell r="T59" t="str">
            <v>Домнин В.Д., Темников Г.И.</v>
          </cell>
        </row>
      </sheetData>
      <sheetData sheetId="8"/>
      <sheetData sheetId="9"/>
      <sheetData sheetId="10"/>
      <sheetData sheetId="11"/>
      <sheetData sheetId="12">
        <row r="17">
          <cell r="F17" t="str">
            <v xml:space="preserve">                    19 февраля 2019 г.</v>
          </cell>
        </row>
        <row r="19">
          <cell r="D19">
            <v>1</v>
          </cell>
          <cell r="E19">
            <v>237</v>
          </cell>
          <cell r="F19" t="str">
            <v>БАЛАШОВ</v>
          </cell>
          <cell r="G19" t="str">
            <v>Максим</v>
          </cell>
          <cell r="H19" t="str">
            <v>19.06.1998</v>
          </cell>
          <cell r="I19" t="str">
            <v>1</v>
          </cell>
          <cell r="J19" t="str">
            <v xml:space="preserve">Томская область </v>
          </cell>
          <cell r="L19" t="str">
            <v>ТГУ</v>
          </cell>
          <cell r="Q19" t="str">
            <v>К</v>
          </cell>
          <cell r="R19" t="str">
            <v>Соколенко Е.В.</v>
          </cell>
        </row>
        <row r="20">
          <cell r="D20">
            <v>2</v>
          </cell>
          <cell r="E20">
            <v>498</v>
          </cell>
          <cell r="F20" t="str">
            <v>БАТЫРШИН</v>
          </cell>
          <cell r="G20" t="str">
            <v>Эдуард</v>
          </cell>
          <cell r="H20" t="str">
            <v>04.12.1998</v>
          </cell>
          <cell r="I20" t="str">
            <v>КМС</v>
          </cell>
          <cell r="J20" t="str">
            <v xml:space="preserve">Республика Башкортостан </v>
          </cell>
          <cell r="L20" t="str">
            <v>СШОР 21</v>
          </cell>
          <cell r="Q20" t="str">
            <v>К</v>
          </cell>
          <cell r="R20" t="str">
            <v>Габдуллина Л.К., Иванов А.В.</v>
          </cell>
        </row>
        <row r="21">
          <cell r="D21">
            <v>3</v>
          </cell>
          <cell r="E21">
            <v>221</v>
          </cell>
          <cell r="F21" t="str">
            <v>ВАЛЮХОВ</v>
          </cell>
          <cell r="G21" t="str">
            <v>Никита</v>
          </cell>
          <cell r="H21" t="str">
            <v>13.12.1997</v>
          </cell>
          <cell r="I21" t="str">
            <v>КМС</v>
          </cell>
          <cell r="J21" t="str">
            <v xml:space="preserve">Иркутская область </v>
          </cell>
          <cell r="L21" t="str">
            <v>СШ "Юный динамовец"</v>
          </cell>
          <cell r="Q21" t="str">
            <v>К</v>
          </cell>
          <cell r="R21" t="str">
            <v>Коновалов И.А., Лукьянова Н.О.</v>
          </cell>
        </row>
        <row r="22">
          <cell r="D22">
            <v>4</v>
          </cell>
          <cell r="E22">
            <v>345</v>
          </cell>
          <cell r="F22" t="str">
            <v>ВАСИЛЬЕВ</v>
          </cell>
          <cell r="G22" t="str">
            <v>Александр</v>
          </cell>
          <cell r="H22" t="str">
            <v>08.02.1997</v>
          </cell>
          <cell r="I22" t="str">
            <v>КМС</v>
          </cell>
          <cell r="J22" t="str">
            <v>Москва-1 Чувашская республика</v>
          </cell>
          <cell r="L22" t="str">
            <v>ГБУ "ФСО Юность Москвы" Москомспорта, БУ "СШОР № 1 им. В. Егоровой" Минспорта Чувашии</v>
          </cell>
          <cell r="Q22" t="str">
            <v>К</v>
          </cell>
          <cell r="R22" t="str">
            <v>Петров А.С., Суворов Г.М.</v>
          </cell>
        </row>
        <row r="23">
          <cell r="D23">
            <v>5</v>
          </cell>
          <cell r="E23">
            <v>447</v>
          </cell>
          <cell r="F23" t="str">
            <v>ГОЛОКТИОНОВ</v>
          </cell>
          <cell r="G23" t="str">
            <v>Тимофей</v>
          </cell>
          <cell r="H23" t="str">
            <v>31.08.1999</v>
          </cell>
          <cell r="I23" t="str">
            <v>1</v>
          </cell>
          <cell r="J23" t="str">
            <v xml:space="preserve">Орловская область </v>
          </cell>
          <cell r="L23" t="str">
            <v>СШОР № 1</v>
          </cell>
          <cell r="Q23" t="str">
            <v>К</v>
          </cell>
          <cell r="R23" t="str">
            <v>Петров Н.Д.</v>
          </cell>
        </row>
        <row r="24">
          <cell r="D24">
            <v>6</v>
          </cell>
          <cell r="E24">
            <v>305</v>
          </cell>
          <cell r="F24" t="str">
            <v>ДВОРЕЦКИЙ</v>
          </cell>
          <cell r="G24" t="str">
            <v>Никита</v>
          </cell>
          <cell r="H24" t="str">
            <v>18.07.1997</v>
          </cell>
          <cell r="I24" t="str">
            <v>МС</v>
          </cell>
          <cell r="J24" t="str">
            <v>Брянская область Смоленская область</v>
          </cell>
          <cell r="L24" t="str">
            <v>СШОР им. Ф.Т.Михеенко, СГАФКСТ, ГБУ БО СШОР по легкой атлетике им. В.Д. Самотесова.</v>
          </cell>
          <cell r="Q24" t="str">
            <v>К</v>
          </cell>
          <cell r="R24" t="str">
            <v>Столяров И.В., Настенко А.В.</v>
          </cell>
        </row>
        <row r="25">
          <cell r="D25">
            <v>7</v>
          </cell>
          <cell r="E25">
            <v>399</v>
          </cell>
          <cell r="F25" t="str">
            <v>ДЯТЛОВ</v>
          </cell>
          <cell r="G25" t="str">
            <v>Кирилл</v>
          </cell>
          <cell r="H25" t="str">
            <v>25.07.1997</v>
          </cell>
          <cell r="I25" t="str">
            <v>КМС</v>
          </cell>
          <cell r="J25" t="str">
            <v xml:space="preserve">Республика Татарстан </v>
          </cell>
          <cell r="L25" t="str">
            <v>ДЮСШ СТРЕЛА, ПГАФКСИТ</v>
          </cell>
          <cell r="Q25" t="str">
            <v>К</v>
          </cell>
          <cell r="R25" t="str">
            <v>Павлов И.Л., Миннеханова Р.Р.</v>
          </cell>
        </row>
        <row r="26">
          <cell r="D26">
            <v>8</v>
          </cell>
          <cell r="E26">
            <v>413</v>
          </cell>
          <cell r="F26" t="str">
            <v>ЕГИНОВ</v>
          </cell>
          <cell r="G26" t="str">
            <v>Тимофей</v>
          </cell>
          <cell r="H26" t="str">
            <v>01.01.2000</v>
          </cell>
          <cell r="I26" t="str">
            <v>КМС</v>
          </cell>
          <cell r="J26" t="str">
            <v>Чувашская республика Ярославская область</v>
          </cell>
          <cell r="L26" t="str">
            <v>БПОУ "Чебоксарское УОР имени В.М. Краснова"  Минспорта Чувашии</v>
          </cell>
          <cell r="Q26" t="str">
            <v>К</v>
          </cell>
          <cell r="R26" t="str">
            <v>Суворов Г.М., Петров А.С.</v>
          </cell>
        </row>
        <row r="27">
          <cell r="D27">
            <v>9</v>
          </cell>
          <cell r="E27">
            <v>510</v>
          </cell>
          <cell r="F27" t="str">
            <v>ПЕТРОВ</v>
          </cell>
          <cell r="G27" t="str">
            <v>Павел</v>
          </cell>
          <cell r="H27" t="str">
            <v>12.08.1999</v>
          </cell>
          <cell r="I27" t="str">
            <v>2</v>
          </cell>
          <cell r="J27" t="str">
            <v xml:space="preserve">Республика Башкортостан </v>
          </cell>
          <cell r="L27" t="str">
            <v>СШОР 21</v>
          </cell>
          <cell r="Q27" t="str">
            <v>К</v>
          </cell>
          <cell r="R27" t="str">
            <v>Арефьев В.С.</v>
          </cell>
        </row>
        <row r="28">
          <cell r="D28">
            <v>10</v>
          </cell>
          <cell r="E28">
            <v>273</v>
          </cell>
          <cell r="F28" t="str">
            <v>КИРГИЗОВ</v>
          </cell>
          <cell r="G28" t="str">
            <v>Михаил</v>
          </cell>
          <cell r="H28" t="str">
            <v>11.05.1998</v>
          </cell>
          <cell r="I28" t="str">
            <v>КМС</v>
          </cell>
          <cell r="J28" t="str">
            <v>Московская область Чувашская республика</v>
          </cell>
          <cell r="L28" t="str">
            <v>ГБУ МО "СШОР", ЧУОР им. В. Краснова, СШОР№3</v>
          </cell>
          <cell r="Q28" t="str">
            <v>Л</v>
          </cell>
          <cell r="R28" t="str">
            <v>Давалов В.Н.</v>
          </cell>
        </row>
        <row r="29">
          <cell r="D29">
            <v>11</v>
          </cell>
          <cell r="E29">
            <v>297</v>
          </cell>
          <cell r="F29" t="str">
            <v>КОРОЛЬ</v>
          </cell>
          <cell r="G29" t="str">
            <v>Артём</v>
          </cell>
          <cell r="H29" t="str">
            <v>27.08.1998</v>
          </cell>
          <cell r="I29" t="str">
            <v>КМС</v>
          </cell>
          <cell r="J29" t="str">
            <v xml:space="preserve">Новосибирская область </v>
          </cell>
          <cell r="L29" t="str">
            <v>СШОР "Фламинго", СГУПС</v>
          </cell>
          <cell r="Q29" t="str">
            <v>К</v>
          </cell>
          <cell r="R29" t="str">
            <v>Габидулин О.В.</v>
          </cell>
        </row>
        <row r="30">
          <cell r="D30">
            <v>12</v>
          </cell>
          <cell r="E30">
            <v>287</v>
          </cell>
          <cell r="F30" t="str">
            <v>КУЗНЕЦОВ</v>
          </cell>
          <cell r="G30" t="str">
            <v>Максим</v>
          </cell>
          <cell r="H30" t="str">
            <v>28.04.1998</v>
          </cell>
          <cell r="I30" t="str">
            <v>КМС</v>
          </cell>
          <cell r="J30" t="str">
            <v xml:space="preserve">Рязанская область </v>
          </cell>
          <cell r="L30" t="str">
            <v>СШОР "Олимпиец"</v>
          </cell>
          <cell r="Q30" t="str">
            <v>К</v>
          </cell>
          <cell r="R30" t="str">
            <v>Куделина Н.М.</v>
          </cell>
        </row>
        <row r="31">
          <cell r="D31">
            <v>13</v>
          </cell>
          <cell r="E31">
            <v>247</v>
          </cell>
          <cell r="F31" t="str">
            <v>МАГОМЕТОВ</v>
          </cell>
          <cell r="G31" t="str">
            <v>Антон</v>
          </cell>
          <cell r="H31" t="str">
            <v>02.05.1998</v>
          </cell>
          <cell r="I31" t="str">
            <v>1</v>
          </cell>
          <cell r="J31" t="str">
            <v xml:space="preserve">Забайкальский край </v>
          </cell>
          <cell r="L31" t="str">
            <v>ЗабГУ, ГБУ СШОР №2 Забайкальского края, ГУ "РЦСП"</v>
          </cell>
          <cell r="Q31" t="str">
            <v>К</v>
          </cell>
          <cell r="R31" t="str">
            <v>Ящук Н.С., Комогоров В.Г., Приладных Е.В.</v>
          </cell>
        </row>
        <row r="32">
          <cell r="D32">
            <v>14</v>
          </cell>
          <cell r="E32">
            <v>90</v>
          </cell>
          <cell r="F32" t="str">
            <v>МАРКИН</v>
          </cell>
          <cell r="G32" t="str">
            <v>Максим</v>
          </cell>
          <cell r="H32" t="str">
            <v>13.12.1999</v>
          </cell>
          <cell r="I32" t="str">
            <v>КМС</v>
          </cell>
          <cell r="J32" t="str">
            <v xml:space="preserve">Республика Мордовия </v>
          </cell>
          <cell r="L32" t="str">
            <v>СШОР им. П.Г. Болотникова, СШОР ПО Л/А, Инсарская ДЮСШ</v>
          </cell>
          <cell r="Q32" t="str">
            <v>К</v>
          </cell>
          <cell r="R32" t="str">
            <v>Кулагов К.А., Аверкин В.В.</v>
          </cell>
        </row>
        <row r="33">
          <cell r="D33">
            <v>15</v>
          </cell>
          <cell r="E33">
            <v>509</v>
          </cell>
          <cell r="F33" t="str">
            <v>ПЕТРОВ</v>
          </cell>
          <cell r="G33" t="str">
            <v>Андрей</v>
          </cell>
          <cell r="H33" t="str">
            <v>21.09.1997</v>
          </cell>
          <cell r="I33" t="str">
            <v>1</v>
          </cell>
          <cell r="J33" t="str">
            <v xml:space="preserve">Республика Башкортостан </v>
          </cell>
          <cell r="L33" t="str">
            <v>СШОР 21</v>
          </cell>
          <cell r="Q33" t="str">
            <v>К</v>
          </cell>
          <cell r="R33" t="str">
            <v>Арефьев В.С.</v>
          </cell>
        </row>
        <row r="34">
          <cell r="D34">
            <v>16</v>
          </cell>
          <cell r="E34">
            <v>400</v>
          </cell>
          <cell r="F34" t="str">
            <v>ЕГОРОВ</v>
          </cell>
          <cell r="G34" t="str">
            <v>Геннадий</v>
          </cell>
          <cell r="H34" t="str">
            <v>16.04.1997</v>
          </cell>
          <cell r="I34" t="str">
            <v>КМС</v>
          </cell>
          <cell r="J34" t="str">
            <v xml:space="preserve">Республика Татарстан </v>
          </cell>
          <cell r="L34" t="str">
            <v>ДЮСШ СТРЕЛА</v>
          </cell>
          <cell r="Q34" t="str">
            <v>К</v>
          </cell>
          <cell r="R34" t="str">
            <v>Павлов В.Л.</v>
          </cell>
        </row>
        <row r="35">
          <cell r="D35">
            <v>17</v>
          </cell>
          <cell r="E35">
            <v>246</v>
          </cell>
          <cell r="F35" t="str">
            <v>ПОПОВ</v>
          </cell>
          <cell r="G35" t="str">
            <v>Андрей</v>
          </cell>
          <cell r="H35" t="str">
            <v>20.04.1997</v>
          </cell>
          <cell r="I35" t="str">
            <v>КМС</v>
          </cell>
          <cell r="J35" t="str">
            <v xml:space="preserve">Забайкальский край </v>
          </cell>
          <cell r="L35" t="str">
            <v>ГУ РЦСП, ЗабГУ, ГБУ СШОР №2 Забайкальского края</v>
          </cell>
          <cell r="Q35" t="str">
            <v>К</v>
          </cell>
          <cell r="R35" t="str">
            <v>Ящук Н.С., Комогоров В.Г., Приладных Е.В.</v>
          </cell>
        </row>
        <row r="36">
          <cell r="D36">
            <v>18</v>
          </cell>
          <cell r="E36">
            <v>286</v>
          </cell>
          <cell r="F36" t="str">
            <v>РАКЧЕЕВ</v>
          </cell>
          <cell r="G36" t="str">
            <v>Дмитрий</v>
          </cell>
          <cell r="H36" t="str">
            <v>05.08.1998</v>
          </cell>
          <cell r="I36" t="str">
            <v>КМС</v>
          </cell>
          <cell r="J36" t="str">
            <v xml:space="preserve">Рязанская область </v>
          </cell>
          <cell r="L36" t="str">
            <v>СШОР "Олимпиец", СШ "СТАРТ"</v>
          </cell>
          <cell r="Q36" t="str">
            <v>К</v>
          </cell>
          <cell r="R36" t="str">
            <v>Ефремов С.А., Куделина Н.М.</v>
          </cell>
        </row>
        <row r="37">
          <cell r="D37">
            <v>19</v>
          </cell>
          <cell r="E37">
            <v>463</v>
          </cell>
          <cell r="F37" t="str">
            <v>СВЕЧНИКОВ</v>
          </cell>
          <cell r="G37" t="str">
            <v>Александр</v>
          </cell>
          <cell r="H37" t="str">
            <v>21.02.2000</v>
          </cell>
          <cell r="I37" t="str">
            <v>КМС</v>
          </cell>
          <cell r="J37" t="str">
            <v xml:space="preserve">Челябинская область </v>
          </cell>
          <cell r="L37" t="str">
            <v>СШОР Мосеева, УралГУФК</v>
          </cell>
          <cell r="Q37" t="str">
            <v>К</v>
          </cell>
          <cell r="R37" t="str">
            <v>Сайко Е.В., Сайко Р.И., Василенкова Н.В.</v>
          </cell>
        </row>
        <row r="38">
          <cell r="D38">
            <v>20</v>
          </cell>
          <cell r="E38">
            <v>6</v>
          </cell>
          <cell r="F38" t="str">
            <v>СОЛОВЬЕВ</v>
          </cell>
          <cell r="G38" t="str">
            <v>Сергей</v>
          </cell>
          <cell r="H38" t="str">
            <v>05.10.1997</v>
          </cell>
          <cell r="I38" t="str">
            <v>1</v>
          </cell>
          <cell r="J38" t="str">
            <v xml:space="preserve">Республика Бурятия </v>
          </cell>
          <cell r="L38" t="str">
            <v>СШОР №1, СК БГУ, ЦСП РБ</v>
          </cell>
          <cell r="Q38" t="str">
            <v>К</v>
          </cell>
          <cell r="R38" t="str">
            <v>Темников Г.И.</v>
          </cell>
        </row>
        <row r="39">
          <cell r="D39">
            <v>21</v>
          </cell>
          <cell r="E39">
            <v>346</v>
          </cell>
          <cell r="F39" t="str">
            <v>ФЕДОТОВ</v>
          </cell>
          <cell r="G39" t="str">
            <v>Станислав</v>
          </cell>
          <cell r="H39" t="str">
            <v>30.12.1998</v>
          </cell>
          <cell r="I39" t="str">
            <v>КМС</v>
          </cell>
          <cell r="J39" t="str">
            <v>Москва-1 Чувашская республика</v>
          </cell>
          <cell r="L39" t="str">
            <v>ГБУ "СШОР "Юность Москвы" Москомспорта, БПОУ "Чебоксарское УОР имени В.М. Краснова" Минспорта Чувашии</v>
          </cell>
          <cell r="Q39" t="str">
            <v>К</v>
          </cell>
          <cell r="R39" t="str">
            <v>Петров А.С., Суворов Г.М.</v>
          </cell>
        </row>
        <row r="40">
          <cell r="D40">
            <v>22</v>
          </cell>
          <cell r="E40">
            <v>432</v>
          </cell>
          <cell r="F40" t="str">
            <v>ЦАРАПКИН</v>
          </cell>
          <cell r="G40" t="str">
            <v>Максим</v>
          </cell>
          <cell r="H40" t="str">
            <v>15.04.1998</v>
          </cell>
          <cell r="I40" t="str">
            <v>КМС</v>
          </cell>
          <cell r="J40" t="str">
            <v>Москва Пензенская область</v>
          </cell>
          <cell r="L40" t="str">
            <v>ГБУ "ЦСП по легкой атлетике", РА, КСШОР, ЦСП</v>
          </cell>
          <cell r="Q40" t="str">
            <v>Л</v>
          </cell>
          <cell r="R40" t="str">
            <v>Плескач-Стыркина С.П., Бусырев А.В.</v>
          </cell>
        </row>
        <row r="41">
          <cell r="D41">
            <v>23</v>
          </cell>
          <cell r="E41">
            <v>303</v>
          </cell>
          <cell r="F41" t="str">
            <v>ШВЕЦОВ</v>
          </cell>
          <cell r="G41" t="str">
            <v>Пётр</v>
          </cell>
          <cell r="H41" t="str">
            <v>14.07.1999</v>
          </cell>
          <cell r="I41" t="str">
            <v>КМС</v>
          </cell>
          <cell r="J41" t="str">
            <v xml:space="preserve">Новосибирская область </v>
          </cell>
          <cell r="L41" t="str">
            <v>СШОР "Фламинго", СГУПС</v>
          </cell>
          <cell r="Q41" t="str">
            <v>К</v>
          </cell>
          <cell r="R41" t="str">
            <v>Габидулин О.В.</v>
          </cell>
        </row>
        <row r="42">
          <cell r="D42">
            <v>24</v>
          </cell>
          <cell r="E42">
            <v>75</v>
          </cell>
          <cell r="F42" t="str">
            <v>КАЛАШНИКОВ</v>
          </cell>
          <cell r="G42" t="str">
            <v>Юрий</v>
          </cell>
          <cell r="H42" t="str">
            <v>06.01.1999</v>
          </cell>
          <cell r="I42" t="str">
            <v>КМС</v>
          </cell>
          <cell r="J42" t="str">
            <v xml:space="preserve">Краснодарский край </v>
          </cell>
          <cell r="L42" t="str">
            <v>ДЮСШ-1, ГБУ КК "РЦСП по л/а"</v>
          </cell>
          <cell r="Q42" t="str">
            <v>К</v>
          </cell>
          <cell r="R42" t="str">
            <v>Злобин В.П.</v>
          </cell>
        </row>
        <row r="43">
          <cell r="D43">
            <v>25</v>
          </cell>
          <cell r="E43">
            <v>68</v>
          </cell>
          <cell r="F43" t="str">
            <v>ПЛОХОТНИКОВ</v>
          </cell>
          <cell r="G43" t="str">
            <v>Константин</v>
          </cell>
          <cell r="H43" t="str">
            <v>24.03.1997</v>
          </cell>
          <cell r="I43" t="str">
            <v>МС</v>
          </cell>
          <cell r="J43" t="str">
            <v xml:space="preserve">Краснодарский край </v>
          </cell>
          <cell r="L43" t="str">
            <v>ГБУ КК "РЦСП по л/а", "ГБУ КК "ЦОП по Л/А"</v>
          </cell>
          <cell r="P43" t="str">
            <v/>
          </cell>
          <cell r="Q43" t="str">
            <v>К</v>
          </cell>
          <cell r="R43" t="str">
            <v>Гуков А.О., Синюк А.В., Фарносов В.А.</v>
          </cell>
        </row>
        <row r="45">
          <cell r="H45" t="str">
            <v>Главный судья соревнований</v>
          </cell>
          <cell r="N45" t="str">
            <v>Уйк А.Г.  /СПб, ССВк/</v>
          </cell>
        </row>
        <row r="47">
          <cell r="H47" t="str">
            <v>Главный секретарь соревнований</v>
          </cell>
          <cell r="N47" t="str">
            <v>АЛЕКСЕЕВА О.К. /СПб, ССВк/</v>
          </cell>
        </row>
        <row r="48">
          <cell r="P48" t="str">
            <v/>
          </cell>
        </row>
        <row r="49">
          <cell r="P49" t="str">
            <v/>
          </cell>
        </row>
        <row r="50">
          <cell r="P50" t="str">
            <v/>
          </cell>
        </row>
        <row r="51">
          <cell r="P51" t="str">
            <v/>
          </cell>
        </row>
        <row r="52">
          <cell r="P52" t="str">
            <v/>
          </cell>
        </row>
        <row r="53">
          <cell r="P53" t="str">
            <v/>
          </cell>
        </row>
        <row r="54">
          <cell r="P54" t="str">
            <v/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>
        <row r="15">
          <cell r="F15" t="str">
            <v>Алексеев В.Г.  /СПб, ССВк/</v>
          </cell>
        </row>
        <row r="17">
          <cell r="F17" t="str">
            <v>Мичурина О.А. /СПб, ССВк/</v>
          </cell>
        </row>
        <row r="18">
          <cell r="F18" t="str">
            <v>Пономарева С.Е.  /СПб, ССВк/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w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2.wmf"/><Relationship Id="rId4" Type="http://schemas.openxmlformats.org/officeDocument/2006/relationships/oleObject" Target="../embeddings/oleObject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wmf"/><Relationship Id="rId4" Type="http://schemas.openxmlformats.org/officeDocument/2006/relationships/oleObject" Target="../embeddings/oleObject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2.wmf"/><Relationship Id="rId4" Type="http://schemas.openxmlformats.org/officeDocument/2006/relationships/oleObject" Target="../embeddings/oleObject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107"/>
  <sheetViews>
    <sheetView tabSelected="1" zoomScaleNormal="100" workbookViewId="0">
      <selection activeCell="M12" sqref="M12"/>
    </sheetView>
  </sheetViews>
  <sheetFormatPr defaultColWidth="9.140625" defaultRowHeight="15" x14ac:dyDescent="0.25"/>
  <cols>
    <col min="1" max="1" width="5.28515625" style="2" customWidth="1"/>
    <col min="2" max="2" width="19.28515625" style="2" customWidth="1"/>
    <col min="3" max="3" width="11.7109375" style="2" customWidth="1"/>
    <col min="4" max="4" width="8.42578125" style="3" customWidth="1"/>
    <col min="5" max="5" width="4.7109375" style="3" customWidth="1"/>
    <col min="6" max="6" width="20.7109375" style="2" customWidth="1"/>
    <col min="7" max="7" width="5.7109375" style="2" customWidth="1"/>
    <col min="8" max="8" width="4.85546875" style="2" customWidth="1"/>
    <col min="9" max="9" width="17.42578125" style="2" customWidth="1"/>
    <col min="10" max="10" width="8.7109375" style="2" customWidth="1"/>
    <col min="11" max="11" width="0" style="2" hidden="1" customWidth="1"/>
    <col min="12" max="16384" width="9.140625" style="2"/>
  </cols>
  <sheetData>
    <row r="1" spans="1:10" ht="15.75" x14ac:dyDescent="0.25">
      <c r="A1" s="1"/>
      <c r="F1" s="5" t="s">
        <v>0</v>
      </c>
    </row>
    <row r="2" spans="1:10" ht="15.75" x14ac:dyDescent="0.25">
      <c r="A2"/>
      <c r="F2" s="5" t="s">
        <v>1</v>
      </c>
    </row>
    <row r="3" spans="1:10" ht="15.75" x14ac:dyDescent="0.25">
      <c r="F3" s="5" t="s">
        <v>2</v>
      </c>
    </row>
    <row r="4" spans="1:10" ht="15.75" x14ac:dyDescent="0.25">
      <c r="F4" s="5" t="s">
        <v>3</v>
      </c>
    </row>
    <row r="5" spans="1:10" ht="15.75" x14ac:dyDescent="0.25">
      <c r="F5" s="5"/>
    </row>
    <row r="6" spans="1:10" ht="18.75" x14ac:dyDescent="0.25">
      <c r="F6" s="6" t="s">
        <v>4</v>
      </c>
    </row>
    <row r="7" spans="1:10" ht="18.75" x14ac:dyDescent="0.25">
      <c r="F7" s="6" t="s">
        <v>5</v>
      </c>
    </row>
    <row r="8" spans="1:10" ht="21" customHeight="1" x14ac:dyDescent="0.3">
      <c r="A8" s="110"/>
      <c r="B8" s="110"/>
      <c r="C8" s="110"/>
      <c r="D8" s="134"/>
      <c r="E8" s="134"/>
      <c r="F8" s="135"/>
      <c r="G8" s="110"/>
      <c r="H8" s="110"/>
      <c r="I8" s="110"/>
      <c r="J8" s="8"/>
    </row>
    <row r="9" spans="1:10" ht="18.75" x14ac:dyDescent="0.3">
      <c r="A9" s="136">
        <v>49.76</v>
      </c>
      <c r="B9" s="137" t="s">
        <v>50</v>
      </c>
      <c r="C9" s="110"/>
      <c r="D9" s="134"/>
      <c r="E9" s="134"/>
      <c r="F9" s="11" t="s">
        <v>7</v>
      </c>
      <c r="G9" s="110"/>
      <c r="H9" s="110"/>
      <c r="I9" s="110"/>
      <c r="J9" s="8"/>
    </row>
    <row r="10" spans="1:10" x14ac:dyDescent="0.25">
      <c r="A10" s="136">
        <v>49.76</v>
      </c>
      <c r="B10" s="137" t="s">
        <v>51</v>
      </c>
      <c r="C10" s="138"/>
      <c r="D10" s="135"/>
      <c r="E10" s="135"/>
      <c r="F10" s="139" t="s">
        <v>9</v>
      </c>
      <c r="G10" s="138"/>
      <c r="H10" s="138"/>
      <c r="I10" s="138"/>
      <c r="J10" s="12"/>
    </row>
    <row r="11" spans="1:10" ht="18.75" x14ac:dyDescent="0.25">
      <c r="A11" s="136">
        <v>50.15</v>
      </c>
      <c r="B11" s="137" t="s">
        <v>10</v>
      </c>
      <c r="C11" s="140"/>
      <c r="D11" s="141"/>
      <c r="E11" s="141"/>
      <c r="F11" s="142" t="s">
        <v>52</v>
      </c>
      <c r="G11" s="143"/>
      <c r="H11" s="143"/>
      <c r="I11" s="144"/>
      <c r="J11" s="20"/>
    </row>
    <row r="12" spans="1:10" ht="17.25" customHeight="1" x14ac:dyDescent="0.25">
      <c r="A12" s="110"/>
      <c r="B12" s="140"/>
      <c r="C12" s="140"/>
      <c r="D12" s="141"/>
      <c r="E12" s="141"/>
      <c r="F12" s="140"/>
      <c r="G12" s="143"/>
      <c r="H12" s="143"/>
      <c r="I12" s="144"/>
      <c r="J12" s="20"/>
    </row>
    <row r="13" spans="1:10" ht="20.25" customHeight="1" x14ac:dyDescent="0.25">
      <c r="A13" s="145"/>
      <c r="B13" s="145"/>
      <c r="C13" s="145"/>
      <c r="D13" s="146"/>
      <c r="E13" s="146"/>
      <c r="F13" s="147"/>
      <c r="G13" s="147"/>
      <c r="H13" s="147"/>
      <c r="I13" s="148"/>
      <c r="J13" s="89" t="str">
        <f>'[12]400Д'!H17</f>
        <v xml:space="preserve">19 февраля 2019 г.      </v>
      </c>
    </row>
    <row r="14" spans="1:10" s="12" customFormat="1" ht="19.5" customHeight="1" x14ac:dyDescent="0.25">
      <c r="A14" s="149"/>
      <c r="B14" s="149"/>
      <c r="C14" s="149"/>
      <c r="D14" s="139"/>
      <c r="E14" s="139"/>
      <c r="F14" s="149"/>
      <c r="G14" s="110"/>
      <c r="H14" s="110"/>
      <c r="I14" s="144" t="s">
        <v>12</v>
      </c>
      <c r="J14" s="28">
        <v>0.6875</v>
      </c>
    </row>
    <row r="15" spans="1:10" ht="18" customHeight="1" x14ac:dyDescent="0.25">
      <c r="A15" s="150" t="s">
        <v>13</v>
      </c>
      <c r="B15" s="151"/>
      <c r="C15" s="151"/>
      <c r="D15" s="141"/>
      <c r="E15" s="134"/>
      <c r="F15" s="110"/>
      <c r="G15" s="110"/>
      <c r="H15" s="110"/>
      <c r="I15" s="144" t="s">
        <v>14</v>
      </c>
      <c r="J15" s="20"/>
    </row>
    <row r="16" spans="1:10" ht="9.9499999999999993" customHeight="1" thickBot="1" x14ac:dyDescent="0.3"/>
    <row r="17" spans="1:11" ht="15.75" thickBot="1" x14ac:dyDescent="0.3">
      <c r="A17" s="31"/>
      <c r="B17" s="32" t="s">
        <v>15</v>
      </c>
      <c r="C17" s="33" t="s">
        <v>16</v>
      </c>
      <c r="D17" s="31" t="s">
        <v>17</v>
      </c>
      <c r="E17" s="31" t="s">
        <v>18</v>
      </c>
      <c r="F17" s="31" t="s">
        <v>19</v>
      </c>
      <c r="G17" s="31" t="s">
        <v>20</v>
      </c>
      <c r="H17" s="31" t="s">
        <v>21</v>
      </c>
      <c r="I17" s="31" t="s">
        <v>22</v>
      </c>
      <c r="J17" s="31" t="s">
        <v>23</v>
      </c>
    </row>
    <row r="18" spans="1:11" x14ac:dyDescent="0.25">
      <c r="A18" s="35"/>
      <c r="B18" s="36" t="s">
        <v>24</v>
      </c>
      <c r="C18" s="36"/>
      <c r="D18" s="37"/>
      <c r="E18" s="37"/>
      <c r="F18" s="35"/>
      <c r="G18" s="35"/>
      <c r="H18" s="35"/>
      <c r="I18" s="35"/>
      <c r="J18" s="35"/>
    </row>
    <row r="19" spans="1:11" x14ac:dyDescent="0.25">
      <c r="A19" s="39">
        <v>1</v>
      </c>
      <c r="B19" s="40"/>
      <c r="C19" s="40"/>
      <c r="D19" s="41"/>
      <c r="E19" s="41"/>
      <c r="F19" s="43"/>
      <c r="G19" s="40"/>
      <c r="H19" s="44"/>
      <c r="I19" s="45"/>
      <c r="J19" s="45"/>
      <c r="K19" s="2">
        <v>11</v>
      </c>
    </row>
    <row r="20" spans="1:11" x14ac:dyDescent="0.25">
      <c r="A20" s="39">
        <v>2</v>
      </c>
      <c r="B20" s="40" t="str">
        <f>VLOOKUP($K20,'[12]400Д'!$D$20:$W$145,4,FALSE)</f>
        <v>КАЧАЕВА</v>
      </c>
      <c r="C20" s="40" t="str">
        <f>VLOOKUP($K20,'[12]400Д'!$D$20:$W$145,5,FALSE)</f>
        <v xml:space="preserve">Дарья </v>
      </c>
      <c r="D20" s="42" t="str">
        <f>VLOOKUP($K20,'[12]400Д'!$D$20:$W$145,6,FALSE)</f>
        <v>29.05.2002</v>
      </c>
      <c r="E20" s="41" t="str">
        <f>VLOOKUP($K20,'[12]400Д'!$D$20:$W$145,7,FALSE)</f>
        <v>КМС</v>
      </c>
      <c r="F20" s="43" t="str">
        <f>VLOOKUP($K20,'[12]400Д'!$D$20:$W$145,8,FALSE)</f>
        <v>Санкт-Петербург</v>
      </c>
      <c r="G20" s="41">
        <f>VLOOKUP($K20,'[12]400Д'!$D$20:$W$145,3,FALSE)</f>
        <v>129</v>
      </c>
      <c r="H20" s="44"/>
      <c r="I20" s="45"/>
      <c r="J20" s="41" t="s">
        <v>25</v>
      </c>
      <c r="K20" s="2">
        <v>12</v>
      </c>
    </row>
    <row r="21" spans="1:11" x14ac:dyDescent="0.25">
      <c r="A21" s="39">
        <v>3</v>
      </c>
      <c r="B21" s="40" t="str">
        <f>VLOOKUP($K21,'[12]400Д'!$D$20:$W$145,4,FALSE)</f>
        <v>КНЯЗЕВА</v>
      </c>
      <c r="C21" s="40" t="str">
        <f>VLOOKUP($K21,'[12]400Д'!$D$20:$W$145,5,FALSE)</f>
        <v>Янита</v>
      </c>
      <c r="D21" s="42" t="str">
        <f>VLOOKUP($K21,'[12]400Д'!$D$20:$W$145,6,FALSE)</f>
        <v>23.10.1998</v>
      </c>
      <c r="E21" s="41" t="str">
        <f>VLOOKUP($K21,'[12]400Д'!$D$20:$W$145,7,FALSE)</f>
        <v>КМС</v>
      </c>
      <c r="F21" s="43" t="str">
        <f>VLOOKUP($K21,'[12]400Д'!$D$20:$W$145,8,FALSE)</f>
        <v>Самарская область</v>
      </c>
      <c r="G21" s="41">
        <f>VLOOKUP($K21,'[12]400Д'!$D$20:$W$145,3,FALSE)</f>
        <v>30</v>
      </c>
      <c r="H21" s="44"/>
      <c r="I21" s="45"/>
      <c r="J21" s="41" t="s">
        <v>25</v>
      </c>
      <c r="K21" s="2">
        <v>13</v>
      </c>
    </row>
    <row r="22" spans="1:11" x14ac:dyDescent="0.25">
      <c r="A22" s="46">
        <v>4</v>
      </c>
      <c r="B22" s="40" t="str">
        <f>VLOOKUP($K22,'[12]400Д'!$D$20:$W$145,4,FALSE)</f>
        <v>ДЕВЯТКИНА</v>
      </c>
      <c r="C22" s="40" t="str">
        <f>VLOOKUP($K22,'[12]400Д'!$D$20:$W$145,5,FALSE)</f>
        <v>Ксения</v>
      </c>
      <c r="D22" s="42" t="str">
        <f>VLOOKUP($K22,'[12]400Д'!$D$20:$W$145,6,FALSE)</f>
        <v>17.08.1998</v>
      </c>
      <c r="E22" s="41" t="str">
        <f>VLOOKUP($K22,'[12]400Д'!$D$20:$W$145,7,FALSE)</f>
        <v>КМС</v>
      </c>
      <c r="F22" s="43" t="str">
        <f>VLOOKUP($K22,'[12]400Д'!$D$20:$W$145,8,FALSE)</f>
        <v>Пензенская область</v>
      </c>
      <c r="G22" s="41">
        <f>VLOOKUP($K22,'[12]400Д'!$D$20:$W$145,3,FALSE)</f>
        <v>293</v>
      </c>
      <c r="H22" s="44"/>
      <c r="I22" s="45"/>
      <c r="J22" s="45"/>
      <c r="K22" s="2">
        <v>14</v>
      </c>
    </row>
    <row r="23" spans="1:11" x14ac:dyDescent="0.25">
      <c r="A23" s="46">
        <v>5</v>
      </c>
      <c r="B23" s="40" t="str">
        <f>VLOOKUP($K23,'[12]400Д'!$D$20:$W$145,4,FALSE)</f>
        <v>КАТЕЛЬНИКОВА</v>
      </c>
      <c r="C23" s="40" t="str">
        <f>VLOOKUP($K23,'[12]400Д'!$D$20:$W$145,5,FALSE)</f>
        <v>Елена</v>
      </c>
      <c r="D23" s="42" t="str">
        <f>VLOOKUP($K23,'[12]400Д'!$D$20:$W$145,6,FALSE)</f>
        <v>03.04.1997</v>
      </c>
      <c r="E23" s="41" t="str">
        <f>VLOOKUP($K23,'[12]400Д'!$D$20:$W$145,7,FALSE)</f>
        <v>КМС</v>
      </c>
      <c r="F23" s="43" t="str">
        <f>VLOOKUP($K23,'[12]400Д'!$D$20:$W$145,8,FALSE)</f>
        <v>Курская область</v>
      </c>
      <c r="G23" s="41">
        <f>VLOOKUP($K23,'[12]400Д'!$D$20:$W$145,3,FALSE)</f>
        <v>202</v>
      </c>
      <c r="H23" s="44"/>
      <c r="I23" s="45"/>
      <c r="J23" s="45"/>
      <c r="K23" s="2">
        <v>15</v>
      </c>
    </row>
    <row r="24" spans="1:11" x14ac:dyDescent="0.25">
      <c r="A24" s="46">
        <v>6</v>
      </c>
      <c r="B24" s="40" t="str">
        <f>VLOOKUP($K24,'[12]400Д'!$D$20:$W$145,4,FALSE)</f>
        <v>КУЧЕНЕВА</v>
      </c>
      <c r="C24" s="40" t="str">
        <f>VLOOKUP($K24,'[12]400Д'!$D$20:$W$145,5,FALSE)</f>
        <v>Юлия</v>
      </c>
      <c r="D24" s="42" t="str">
        <f>VLOOKUP($K24,'[12]400Д'!$D$20:$W$145,6,FALSE)</f>
        <v>11.09.1999</v>
      </c>
      <c r="E24" s="41" t="str">
        <f>VLOOKUP($K24,'[12]400Д'!$D$20:$W$145,7,FALSE)</f>
        <v>КМС</v>
      </c>
      <c r="F24" s="43" t="str">
        <f>VLOOKUP($K24,'[12]400Д'!$D$20:$W$145,8,FALSE)</f>
        <v>Волгоградская область</v>
      </c>
      <c r="G24" s="41">
        <f>VLOOKUP($K24,'[12]400Д'!$D$20:$W$145,3,FALSE)</f>
        <v>499</v>
      </c>
      <c r="H24" s="44"/>
      <c r="I24" s="45"/>
      <c r="J24" s="45"/>
      <c r="K24" s="2">
        <v>16</v>
      </c>
    </row>
    <row r="25" spans="1:11" x14ac:dyDescent="0.25">
      <c r="A25" s="46"/>
      <c r="B25" s="40"/>
      <c r="C25" s="40"/>
      <c r="D25" s="42"/>
      <c r="E25" s="41"/>
      <c r="F25" s="43"/>
      <c r="G25" s="41"/>
      <c r="H25" s="44"/>
      <c r="I25" s="45"/>
      <c r="J25" s="45"/>
    </row>
    <row r="26" spans="1:11" x14ac:dyDescent="0.25">
      <c r="A26" s="44"/>
      <c r="B26" s="50" t="s">
        <v>26</v>
      </c>
      <c r="C26" s="50"/>
      <c r="D26" s="51"/>
      <c r="E26" s="46"/>
      <c r="F26" s="43"/>
      <c r="G26" s="52"/>
      <c r="H26" s="44"/>
      <c r="I26" s="45"/>
      <c r="J26" s="45"/>
    </row>
    <row r="27" spans="1:11" x14ac:dyDescent="0.25">
      <c r="A27" s="39">
        <v>1</v>
      </c>
      <c r="B27" s="40"/>
      <c r="C27" s="40"/>
      <c r="D27" s="42"/>
      <c r="E27" s="41"/>
      <c r="F27" s="43"/>
      <c r="G27" s="41"/>
      <c r="H27" s="44"/>
      <c r="I27" s="45"/>
      <c r="J27" s="45"/>
      <c r="K27" s="2">
        <v>21</v>
      </c>
    </row>
    <row r="28" spans="1:11" x14ac:dyDescent="0.25">
      <c r="A28" s="39">
        <v>2</v>
      </c>
      <c r="B28" s="40" t="str">
        <f>VLOOKUP($K28,'[12]400Д'!$D$20:$W$145,4,FALSE)</f>
        <v>ЛОПУНОВА</v>
      </c>
      <c r="C28" s="40" t="str">
        <f>VLOOKUP($K28,'[12]400Д'!$D$20:$W$145,5,FALSE)</f>
        <v>Екатерина</v>
      </c>
      <c r="D28" s="42" t="str">
        <f>VLOOKUP($K28,'[12]400Д'!$D$20:$W$145,6,FALSE)</f>
        <v>01.06.1998</v>
      </c>
      <c r="E28" s="41" t="str">
        <f>VLOOKUP($K28,'[12]400Д'!$D$20:$W$145,7,FALSE)</f>
        <v>КМС</v>
      </c>
      <c r="F28" s="43" t="str">
        <f>VLOOKUP($K28,'[12]400Д'!$D$20:$W$145,8,FALSE)</f>
        <v>Санкт-Петербург</v>
      </c>
      <c r="G28" s="41">
        <f>VLOOKUP($K28,'[12]400Д'!$D$20:$W$145,3,FALSE)</f>
        <v>143</v>
      </c>
      <c r="H28" s="44"/>
      <c r="I28" s="45"/>
      <c r="J28" s="41" t="s">
        <v>25</v>
      </c>
      <c r="K28" s="2">
        <v>22</v>
      </c>
    </row>
    <row r="29" spans="1:11" x14ac:dyDescent="0.25">
      <c r="A29" s="39">
        <v>3</v>
      </c>
      <c r="B29" s="40" t="str">
        <f>VLOOKUP($K29,'[12]400Д'!$D$20:$W$145,4,FALSE)</f>
        <v>ЦЫГАНОВА</v>
      </c>
      <c r="C29" s="40" t="str">
        <f>VLOOKUP($K29,'[12]400Д'!$D$20:$W$145,5,FALSE)</f>
        <v>Виктория</v>
      </c>
      <c r="D29" s="42" t="str">
        <f>VLOOKUP($K29,'[12]400Д'!$D$20:$W$145,6,FALSE)</f>
        <v>01.07.1997</v>
      </c>
      <c r="E29" s="41" t="str">
        <f>VLOOKUP($K29,'[12]400Д'!$D$20:$W$145,7,FALSE)</f>
        <v>КМС</v>
      </c>
      <c r="F29" s="43" t="str">
        <f>VLOOKUP($K29,'[12]400Д'!$D$20:$W$145,8,FALSE)</f>
        <v>Москва</v>
      </c>
      <c r="G29" s="41">
        <f>VLOOKUP($K29,'[12]400Д'!$D$20:$W$145,3,FALSE)</f>
        <v>433</v>
      </c>
      <c r="H29" s="44"/>
      <c r="I29" s="45"/>
      <c r="J29" s="41" t="s">
        <v>25</v>
      </c>
      <c r="K29" s="2">
        <v>23</v>
      </c>
    </row>
    <row r="30" spans="1:11" x14ac:dyDescent="0.25">
      <c r="A30" s="46">
        <v>4</v>
      </c>
      <c r="B30" s="40" t="str">
        <f>VLOOKUP($K30,'[12]400Д'!$D$20:$W$145,4,FALSE)</f>
        <v>РУДЕНКО</v>
      </c>
      <c r="C30" s="40" t="str">
        <f>VLOOKUP($K30,'[12]400Д'!$D$20:$W$145,5,FALSE)</f>
        <v>Ксения</v>
      </c>
      <c r="D30" s="42" t="str">
        <f>VLOOKUP($K30,'[12]400Д'!$D$20:$W$145,6,FALSE)</f>
        <v>17.05.1998</v>
      </c>
      <c r="E30" s="41" t="str">
        <f>VLOOKUP($K30,'[12]400Д'!$D$20:$W$145,7,FALSE)</f>
        <v>КМС</v>
      </c>
      <c r="F30" s="43" t="str">
        <f>VLOOKUP($K30,'[12]400Д'!$D$20:$W$145,8,FALSE)</f>
        <v>Новосибирская область</v>
      </c>
      <c r="G30" s="41">
        <f>VLOOKUP($K30,'[12]400Д'!$D$20:$W$145,3,FALSE)</f>
        <v>301</v>
      </c>
      <c r="H30" s="44"/>
      <c r="I30" s="45"/>
      <c r="J30" s="45"/>
      <c r="K30" s="2">
        <v>24</v>
      </c>
    </row>
    <row r="31" spans="1:11" x14ac:dyDescent="0.25">
      <c r="A31" s="46">
        <v>5</v>
      </c>
      <c r="B31" s="40" t="str">
        <f>VLOOKUP($K31,'[12]400Д'!$D$20:$W$145,4,FALSE)</f>
        <v>КОПРОВА</v>
      </c>
      <c r="C31" s="40" t="str">
        <f>VLOOKUP($K31,'[12]400Д'!$D$20:$W$145,5,FALSE)</f>
        <v>Екатерина</v>
      </c>
      <c r="D31" s="42" t="str">
        <f>VLOOKUP($K31,'[12]400Д'!$D$20:$W$145,6,FALSE)</f>
        <v>07.02.1999</v>
      </c>
      <c r="E31" s="41" t="str">
        <f>VLOOKUP($K31,'[12]400Д'!$D$20:$W$145,7,FALSE)</f>
        <v>КМС</v>
      </c>
      <c r="F31" s="43" t="str">
        <f>VLOOKUP($K31,'[12]400Д'!$D$20:$W$145,8,FALSE)</f>
        <v>Санкт-Петербург</v>
      </c>
      <c r="G31" s="41">
        <f>VLOOKUP($K31,'[12]400Д'!$D$20:$W$145,3,FALSE)</f>
        <v>133</v>
      </c>
      <c r="H31" s="44"/>
      <c r="I31" s="45"/>
      <c r="J31" s="41" t="s">
        <v>25</v>
      </c>
      <c r="K31" s="2">
        <v>25</v>
      </c>
    </row>
    <row r="32" spans="1:11" x14ac:dyDescent="0.25">
      <c r="A32" s="46">
        <v>6</v>
      </c>
      <c r="B32" s="40" t="str">
        <f>VLOOKUP($K32,'[12]400Д'!$D$20:$W$145,4,FALSE)</f>
        <v>ИВАНОВА</v>
      </c>
      <c r="C32" s="40" t="str">
        <f>VLOOKUP($K32,'[12]400Д'!$D$20:$W$145,5,FALSE)</f>
        <v>Екатерина</v>
      </c>
      <c r="D32" s="42" t="str">
        <f>VLOOKUP($K32,'[12]400Д'!$D$20:$W$145,6,FALSE)</f>
        <v>15.05.1998</v>
      </c>
      <c r="E32" s="41" t="str">
        <f>VLOOKUP($K32,'[12]400Д'!$D$20:$W$145,7,FALSE)</f>
        <v>МС</v>
      </c>
      <c r="F32" s="43" t="str">
        <f>VLOOKUP($K32,'[12]400Д'!$D$20:$W$145,8,FALSE)</f>
        <v>Иркутская область</v>
      </c>
      <c r="G32" s="41">
        <f>VLOOKUP($K32,'[12]400Д'!$D$20:$W$145,3,FALSE)</f>
        <v>218</v>
      </c>
      <c r="H32" s="44"/>
      <c r="I32" s="45"/>
      <c r="J32" s="45"/>
      <c r="K32" s="2">
        <v>26</v>
      </c>
    </row>
    <row r="33" spans="1:11" x14ac:dyDescent="0.25">
      <c r="A33" s="46"/>
      <c r="B33" s="40"/>
      <c r="C33" s="40"/>
      <c r="D33" s="42"/>
      <c r="E33" s="41"/>
      <c r="F33" s="43"/>
      <c r="G33" s="41"/>
      <c r="H33" s="44"/>
      <c r="I33" s="45"/>
      <c r="J33" s="45"/>
    </row>
    <row r="34" spans="1:11" x14ac:dyDescent="0.25">
      <c r="A34" s="44"/>
      <c r="B34" s="50" t="s">
        <v>27</v>
      </c>
      <c r="C34" s="50"/>
      <c r="D34" s="51"/>
      <c r="E34" s="46"/>
      <c r="F34" s="43"/>
      <c r="G34" s="52"/>
      <c r="H34" s="44"/>
      <c r="I34" s="45"/>
      <c r="J34" s="45"/>
    </row>
    <row r="35" spans="1:11" x14ac:dyDescent="0.25">
      <c r="A35" s="39">
        <v>1</v>
      </c>
      <c r="B35" s="40"/>
      <c r="C35" s="40"/>
      <c r="D35" s="42"/>
      <c r="E35" s="41"/>
      <c r="F35" s="43"/>
      <c r="G35" s="41"/>
      <c r="H35" s="44"/>
      <c r="I35" s="45"/>
      <c r="J35" s="45"/>
      <c r="K35" s="54">
        <v>31</v>
      </c>
    </row>
    <row r="36" spans="1:11" x14ac:dyDescent="0.25">
      <c r="A36" s="39">
        <v>2</v>
      </c>
      <c r="B36" s="40" t="str">
        <f>VLOOKUP($K36,'[12]400Д'!$D$20:$W$145,4,FALSE)</f>
        <v>ГРИШИНА</v>
      </c>
      <c r="C36" s="40" t="str">
        <f>VLOOKUP($K36,'[12]400Д'!$D$20:$W$145,5,FALSE)</f>
        <v>Екатерина</v>
      </c>
      <c r="D36" s="42" t="str">
        <f>VLOOKUP($K36,'[12]400Д'!$D$20:$W$145,6,FALSE)</f>
        <v>31.08.1999</v>
      </c>
      <c r="E36" s="41" t="str">
        <f>VLOOKUP($K36,'[12]400Д'!$D$20:$W$145,7,FALSE)</f>
        <v>КМС</v>
      </c>
      <c r="F36" s="43" t="str">
        <f>VLOOKUP($K36,'[12]400Д'!$D$20:$W$145,8,FALSE)</f>
        <v>Курганская область</v>
      </c>
      <c r="G36" s="41">
        <f>VLOOKUP($K36,'[12]400Д'!$D$20:$W$145,3,FALSE)</f>
        <v>39</v>
      </c>
      <c r="H36" s="44"/>
      <c r="I36" s="45"/>
      <c r="J36" s="45"/>
      <c r="K36" s="54">
        <v>32</v>
      </c>
    </row>
    <row r="37" spans="1:11" x14ac:dyDescent="0.25">
      <c r="A37" s="39">
        <v>3</v>
      </c>
      <c r="B37" s="40" t="str">
        <f>VLOOKUP($K37,'[12]400Д'!$D$20:$W$145,4,FALSE)</f>
        <v>МИКРЮКОВА</v>
      </c>
      <c r="C37" s="40" t="str">
        <f>VLOOKUP($K37,'[12]400Д'!$D$20:$W$145,5,FALSE)</f>
        <v>Анна</v>
      </c>
      <c r="D37" s="42" t="str">
        <f>VLOOKUP($K37,'[12]400Д'!$D$20:$W$145,6,FALSE)</f>
        <v>26.03.2001</v>
      </c>
      <c r="E37" s="41" t="str">
        <f>VLOOKUP($K37,'[12]400Д'!$D$20:$W$145,7,FALSE)</f>
        <v>КМС</v>
      </c>
      <c r="F37" s="43" t="str">
        <f>VLOOKUP($K37,'[12]400Д'!$D$20:$W$145,8,FALSE)</f>
        <v>Москва</v>
      </c>
      <c r="G37" s="41">
        <f>VLOOKUP($K37,'[12]400Д'!$D$20:$W$145,3,FALSE)</f>
        <v>388</v>
      </c>
      <c r="H37" s="44"/>
      <c r="I37" s="45"/>
      <c r="J37" s="41" t="s">
        <v>25</v>
      </c>
      <c r="K37" s="54">
        <v>33</v>
      </c>
    </row>
    <row r="38" spans="1:11" x14ac:dyDescent="0.25">
      <c r="A38" s="46">
        <v>4</v>
      </c>
      <c r="B38" s="40" t="str">
        <f>VLOOKUP($K38,'[12]400Д'!$D$20:$W$145,4,FALSE)</f>
        <v>МИГЛАН</v>
      </c>
      <c r="C38" s="40" t="str">
        <f>VLOOKUP($K38,'[12]400Д'!$D$20:$W$145,5,FALSE)</f>
        <v>Мария</v>
      </c>
      <c r="D38" s="42" t="str">
        <f>VLOOKUP($K38,'[12]400Д'!$D$20:$W$145,6,FALSE)</f>
        <v>20.02.1997</v>
      </c>
      <c r="E38" s="41" t="str">
        <f>VLOOKUP($K38,'[12]400Д'!$D$20:$W$145,7,FALSE)</f>
        <v>КМС</v>
      </c>
      <c r="F38" s="43" t="str">
        <f>VLOOKUP($K38,'[12]400Д'!$D$20:$W$145,8,FALSE)</f>
        <v>Тюменская область</v>
      </c>
      <c r="G38" s="41">
        <f>VLOOKUP($K38,'[12]400Д'!$D$20:$W$145,3,FALSE)</f>
        <v>55</v>
      </c>
      <c r="H38" s="44"/>
      <c r="I38" s="45"/>
      <c r="J38" s="45"/>
      <c r="K38" s="54">
        <v>34</v>
      </c>
    </row>
    <row r="39" spans="1:11" x14ac:dyDescent="0.25">
      <c r="A39" s="46">
        <v>5</v>
      </c>
      <c r="B39" s="40" t="str">
        <f>VLOOKUP($K39,'[12]400Д'!$D$20:$W$145,4,FALSE)</f>
        <v>КУЗМИНЧУК</v>
      </c>
      <c r="C39" s="40" t="str">
        <f>VLOOKUP($K39,'[12]400Д'!$D$20:$W$145,5,FALSE)</f>
        <v>Олеся</v>
      </c>
      <c r="D39" s="42" t="str">
        <f>VLOOKUP($K39,'[12]400Д'!$D$20:$W$145,6,FALSE)</f>
        <v>04.12.1998</v>
      </c>
      <c r="E39" s="41" t="str">
        <f>VLOOKUP($K39,'[12]400Д'!$D$20:$W$145,7,FALSE)</f>
        <v>КМС</v>
      </c>
      <c r="F39" s="43" t="str">
        <f>VLOOKUP($K39,'[12]400Д'!$D$20:$W$145,8,FALSE)</f>
        <v>Санкт-Петербург-1</v>
      </c>
      <c r="G39" s="41">
        <f>VLOOKUP($K39,'[12]400Д'!$D$20:$W$145,3,FALSE)</f>
        <v>139</v>
      </c>
      <c r="H39" s="44"/>
      <c r="I39" s="45"/>
      <c r="J39" s="45"/>
      <c r="K39" s="54">
        <v>35</v>
      </c>
    </row>
    <row r="40" spans="1:11" x14ac:dyDescent="0.25">
      <c r="A40" s="46">
        <v>6</v>
      </c>
      <c r="B40" s="40" t="str">
        <f>VLOOKUP($K40,'[12]400Д'!$D$20:$W$145,4,FALSE)</f>
        <v>БОГОМОЛОВА</v>
      </c>
      <c r="C40" s="40" t="str">
        <f>VLOOKUP($K40,'[12]400Д'!$D$20:$W$145,5,FALSE)</f>
        <v>Инесса</v>
      </c>
      <c r="D40" s="42" t="str">
        <f>VLOOKUP($K40,'[12]400Д'!$D$20:$W$145,6,FALSE)</f>
        <v>24.06.1997</v>
      </c>
      <c r="E40" s="41" t="str">
        <f>VLOOKUP($K40,'[12]400Д'!$D$20:$W$145,7,FALSE)</f>
        <v>КМС</v>
      </c>
      <c r="F40" s="43" t="str">
        <f>VLOOKUP($K40,'[12]400Д'!$D$20:$W$145,8,FALSE)</f>
        <v>Новосибирская область</v>
      </c>
      <c r="G40" s="41">
        <f>VLOOKUP($K40,'[12]400Д'!$D$20:$W$145,3,FALSE)</f>
        <v>295</v>
      </c>
      <c r="H40" s="44"/>
      <c r="I40" s="45"/>
      <c r="J40" s="45"/>
      <c r="K40" s="54">
        <v>36</v>
      </c>
    </row>
    <row r="41" spans="1:11" x14ac:dyDescent="0.25">
      <c r="A41" s="46"/>
      <c r="B41" s="40"/>
      <c r="C41" s="40"/>
      <c r="D41" s="42"/>
      <c r="E41" s="41"/>
      <c r="F41" s="43"/>
      <c r="G41" s="41"/>
      <c r="H41" s="44"/>
      <c r="I41" s="45"/>
      <c r="J41" s="45"/>
      <c r="K41" s="54"/>
    </row>
    <row r="42" spans="1:11" x14ac:dyDescent="0.25">
      <c r="A42" s="39"/>
      <c r="B42" s="50" t="s">
        <v>28</v>
      </c>
      <c r="C42" s="50"/>
      <c r="D42" s="55"/>
      <c r="E42" s="39"/>
      <c r="F42" s="43"/>
      <c r="G42" s="41"/>
      <c r="H42" s="48"/>
      <c r="I42" s="48"/>
      <c r="J42" s="95"/>
    </row>
    <row r="43" spans="1:11" x14ac:dyDescent="0.25">
      <c r="A43" s="39">
        <v>1</v>
      </c>
      <c r="B43" s="40"/>
      <c r="C43" s="40"/>
      <c r="D43" s="42"/>
      <c r="E43" s="41"/>
      <c r="F43" s="43"/>
      <c r="G43" s="41"/>
      <c r="H43" s="48"/>
      <c r="I43" s="48"/>
      <c r="J43" s="95"/>
      <c r="K43" s="54">
        <v>41</v>
      </c>
    </row>
    <row r="44" spans="1:11" x14ac:dyDescent="0.25">
      <c r="A44" s="39">
        <v>2</v>
      </c>
      <c r="B44" s="40" t="str">
        <f>VLOOKUP($K44,'[12]400Д'!$D$20:$W$145,4,FALSE)</f>
        <v>ЛИСТКОВА</v>
      </c>
      <c r="C44" s="40" t="str">
        <f>VLOOKUP($K44,'[12]400Д'!$D$20:$W$145,5,FALSE)</f>
        <v>Валентина</v>
      </c>
      <c r="D44" s="42" t="str">
        <f>VLOOKUP($K44,'[12]400Д'!$D$20:$W$145,6,FALSE)</f>
        <v>13.12.1999</v>
      </c>
      <c r="E44" s="41" t="str">
        <f>VLOOKUP($K44,'[12]400Д'!$D$20:$W$145,7,FALSE)</f>
        <v>КМС</v>
      </c>
      <c r="F44" s="43" t="str">
        <f>VLOOKUP($K44,'[12]400Д'!$D$20:$W$145,8,FALSE)</f>
        <v>Иркутская область</v>
      </c>
      <c r="G44" s="41">
        <f>VLOOKUP($K44,'[12]400Д'!$D$20:$W$145,3,FALSE)</f>
        <v>219</v>
      </c>
      <c r="H44" s="48"/>
      <c r="I44" s="48"/>
      <c r="J44" s="95"/>
      <c r="K44" s="54">
        <v>42</v>
      </c>
    </row>
    <row r="45" spans="1:11" x14ac:dyDescent="0.25">
      <c r="A45" s="39">
        <v>3</v>
      </c>
      <c r="B45" s="40" t="str">
        <f>VLOOKUP($K45,'[12]400Д'!$D$20:$W$145,4,FALSE)</f>
        <v>Чапкаева</v>
      </c>
      <c r="C45" s="40" t="str">
        <f>VLOOKUP($K45,'[12]400Д'!$D$20:$W$145,5,FALSE)</f>
        <v>Валерия</v>
      </c>
      <c r="D45" s="42" t="str">
        <f>VLOOKUP($K45,'[12]400Д'!$D$20:$W$145,6,FALSE)</f>
        <v>17.08.1998</v>
      </c>
      <c r="E45" s="41" t="str">
        <f>VLOOKUP($K45,'[12]400Д'!$D$20:$W$145,7,FALSE)</f>
        <v>КМС</v>
      </c>
      <c r="F45" s="43" t="str">
        <f>VLOOKUP($K45,'[12]400Д'!$D$20:$W$145,8,FALSE)</f>
        <v>Краснодарский край/Челябинская область</v>
      </c>
      <c r="G45" s="41">
        <f>VLOOKUP($K45,'[12]400Д'!$D$20:$W$145,3,FALSE)</f>
        <v>465</v>
      </c>
      <c r="H45" s="48"/>
      <c r="I45" s="48"/>
      <c r="J45" s="95"/>
      <c r="K45" s="54">
        <v>43</v>
      </c>
    </row>
    <row r="46" spans="1:11" x14ac:dyDescent="0.25">
      <c r="A46" s="46">
        <v>4</v>
      </c>
      <c r="B46" s="40" t="str">
        <f>VLOOKUP($K46,'[12]400Д'!$D$20:$W$145,4,FALSE)</f>
        <v>ГОЛОВЧАНСКАЯ</v>
      </c>
      <c r="C46" s="40" t="str">
        <f>VLOOKUP($K46,'[12]400Д'!$D$20:$W$145,5,FALSE)</f>
        <v>Маргарита</v>
      </c>
      <c r="D46" s="42" t="str">
        <f>VLOOKUP($K46,'[12]400Д'!$D$20:$W$145,6,FALSE)</f>
        <v>18.11.1999</v>
      </c>
      <c r="E46" s="41" t="str">
        <f>VLOOKUP($K46,'[12]400Д'!$D$20:$W$145,7,FALSE)</f>
        <v>КМС</v>
      </c>
      <c r="F46" s="43" t="str">
        <f>VLOOKUP($K46,'[12]400Д'!$D$20:$W$145,8,FALSE)</f>
        <v>Волгоградская область</v>
      </c>
      <c r="G46" s="41">
        <f>VLOOKUP($K46,'[12]400Д'!$D$20:$W$145,3,FALSE)</f>
        <v>481</v>
      </c>
      <c r="H46" s="48"/>
      <c r="I46" s="48"/>
      <c r="J46" s="41" t="s">
        <v>25</v>
      </c>
      <c r="K46" s="54">
        <v>44</v>
      </c>
    </row>
    <row r="47" spans="1:11" x14ac:dyDescent="0.25">
      <c r="A47" s="46">
        <v>5</v>
      </c>
      <c r="B47" s="40" t="str">
        <f>VLOOKUP($K47,'[12]400Д'!$D$20:$W$145,4,FALSE)</f>
        <v>ВАСИЛЬЕВА</v>
      </c>
      <c r="C47" s="40" t="str">
        <f>VLOOKUP($K47,'[12]400Д'!$D$20:$W$145,5,FALSE)</f>
        <v>Лиана</v>
      </c>
      <c r="D47" s="42" t="str">
        <f>VLOOKUP($K47,'[12]400Д'!$D$20:$W$145,6,FALSE)</f>
        <v>07.07.2001</v>
      </c>
      <c r="E47" s="41" t="str">
        <f>VLOOKUP($K47,'[12]400Д'!$D$20:$W$145,7,FALSE)</f>
        <v>КМС</v>
      </c>
      <c r="F47" s="43" t="str">
        <f>VLOOKUP($K47,'[12]400Д'!$D$20:$W$145,8,FALSE)</f>
        <v>Нижегородская область/Чувашская республика</v>
      </c>
      <c r="G47" s="41">
        <f>VLOOKUP($K47,'[12]400Д'!$D$20:$W$145,3,FALSE)</f>
        <v>66</v>
      </c>
      <c r="H47" s="48"/>
      <c r="I47" s="48"/>
      <c r="J47" s="65"/>
      <c r="K47" s="54">
        <v>45</v>
      </c>
    </row>
    <row r="48" spans="1:11" x14ac:dyDescent="0.25">
      <c r="A48" s="46">
        <v>6</v>
      </c>
      <c r="B48" s="40" t="str">
        <f>VLOOKUP($K48,'[12]400Д'!$D$20:$W$145,4,FALSE)</f>
        <v>АЛТУХОВА</v>
      </c>
      <c r="C48" s="40" t="str">
        <f>VLOOKUP($K48,'[12]400Д'!$D$20:$W$145,5,FALSE)</f>
        <v>Екатерина</v>
      </c>
      <c r="D48" s="42" t="str">
        <f>VLOOKUP($K48,'[12]400Д'!$D$20:$W$145,6,FALSE)</f>
        <v>04.08.2000</v>
      </c>
      <c r="E48" s="41">
        <f>VLOOKUP($K48,'[12]400Д'!$D$20:$W$145,7,FALSE)</f>
        <v>1</v>
      </c>
      <c r="F48" s="43" t="str">
        <f>VLOOKUP($K48,'[12]400Д'!$D$20:$W$145,8,FALSE)</f>
        <v>Курская область</v>
      </c>
      <c r="G48" s="41">
        <f>VLOOKUP($K48,'[12]400Д'!$D$20:$W$145,3,FALSE)</f>
        <v>200</v>
      </c>
      <c r="H48" s="48"/>
      <c r="I48" s="48"/>
      <c r="J48" s="65"/>
      <c r="K48" s="54">
        <v>46</v>
      </c>
    </row>
    <row r="49" spans="1:11" x14ac:dyDescent="0.25">
      <c r="A49" s="46"/>
      <c r="B49" s="40"/>
      <c r="C49" s="40"/>
      <c r="D49" s="42"/>
      <c r="E49" s="41"/>
      <c r="F49" s="43"/>
      <c r="G49" s="41"/>
      <c r="H49" s="48"/>
      <c r="I49" s="48"/>
      <c r="J49" s="65"/>
      <c r="K49" s="54"/>
    </row>
    <row r="50" spans="1:11" ht="15.75" customHeight="1" x14ac:dyDescent="0.25">
      <c r="A50" s="39"/>
      <c r="B50" s="50" t="s">
        <v>29</v>
      </c>
      <c r="C50" s="50"/>
      <c r="D50" s="55"/>
      <c r="E50" s="152"/>
      <c r="F50" s="43"/>
      <c r="G50" s="41"/>
      <c r="H50" s="48"/>
      <c r="I50" s="48"/>
      <c r="J50" s="95"/>
    </row>
    <row r="51" spans="1:11" ht="15.75" customHeight="1" x14ac:dyDescent="0.25">
      <c r="A51" s="39">
        <v>1</v>
      </c>
      <c r="B51" s="40"/>
      <c r="C51" s="40"/>
      <c r="D51" s="42"/>
      <c r="E51" s="41"/>
      <c r="F51" s="43"/>
      <c r="G51" s="41"/>
      <c r="H51" s="48"/>
      <c r="I51" s="48"/>
      <c r="J51" s="65"/>
      <c r="K51" s="2">
        <v>51</v>
      </c>
    </row>
    <row r="52" spans="1:11" ht="15.75" customHeight="1" x14ac:dyDescent="0.25">
      <c r="A52" s="39">
        <v>2</v>
      </c>
      <c r="B52" s="40" t="str">
        <f>VLOOKUP($K52,'[12]400Д'!$D$20:$W$145,4,FALSE)</f>
        <v>УСОЛЬЦЕВА</v>
      </c>
      <c r="C52" s="40" t="str">
        <f>VLOOKUP($K52,'[12]400Д'!$D$20:$W$145,5,FALSE)</f>
        <v>Екатерина</v>
      </c>
      <c r="D52" s="42" t="str">
        <f>VLOOKUP($K52,'[12]400Д'!$D$20:$W$145,6,FALSE)</f>
        <v>23.06.1999</v>
      </c>
      <c r="E52" s="41" t="str">
        <f>VLOOKUP($K52,'[12]400Д'!$D$20:$W$145,7,FALSE)</f>
        <v>КМС</v>
      </c>
      <c r="F52" s="43" t="str">
        <f>VLOOKUP($K52,'[12]400Д'!$D$20:$W$145,8,FALSE)</f>
        <v>Челябинская область</v>
      </c>
      <c r="G52" s="41">
        <f>VLOOKUP($K52,'[12]400Д'!$D$20:$W$145,3,FALSE)</f>
        <v>476</v>
      </c>
      <c r="H52" s="48"/>
      <c r="I52" s="48"/>
      <c r="J52" s="41" t="s">
        <v>25</v>
      </c>
      <c r="K52" s="2">
        <v>52</v>
      </c>
    </row>
    <row r="53" spans="1:11" ht="15.75" customHeight="1" x14ac:dyDescent="0.25">
      <c r="A53" s="39">
        <v>3</v>
      </c>
      <c r="B53" s="40" t="str">
        <f>VLOOKUP($K53,'[12]400Д'!$D$20:$W$145,4,FALSE)</f>
        <v>СКОРОБОГАТОВА</v>
      </c>
      <c r="C53" s="40" t="str">
        <f>VLOOKUP($K53,'[12]400Д'!$D$20:$W$145,5,FALSE)</f>
        <v>Дарья</v>
      </c>
      <c r="D53" s="42" t="str">
        <f>VLOOKUP($K53,'[12]400Д'!$D$20:$W$145,6,FALSE)</f>
        <v>04.05.1997</v>
      </c>
      <c r="E53" s="41" t="str">
        <f>VLOOKUP($K53,'[12]400Д'!$D$20:$W$145,7,FALSE)</f>
        <v>КМС</v>
      </c>
      <c r="F53" s="43" t="str">
        <f>VLOOKUP($K53,'[12]400Д'!$D$20:$W$145,8,FALSE)</f>
        <v>Иркутская область</v>
      </c>
      <c r="G53" s="41">
        <f>VLOOKUP($K53,'[12]400Д'!$D$20:$W$145,3,FALSE)</f>
        <v>215</v>
      </c>
      <c r="H53" s="48"/>
      <c r="I53" s="48"/>
      <c r="J53" s="95"/>
      <c r="K53" s="2">
        <v>53</v>
      </c>
    </row>
    <row r="54" spans="1:11" ht="15.75" customHeight="1" x14ac:dyDescent="0.25">
      <c r="A54" s="46">
        <v>4</v>
      </c>
      <c r="B54" s="40" t="str">
        <f>VLOOKUP($K54,'[12]400Д'!$D$20:$W$145,4,FALSE)</f>
        <v>МОСОЛОВА</v>
      </c>
      <c r="C54" s="40" t="str">
        <f>VLOOKUP($K54,'[12]400Д'!$D$20:$W$145,5,FALSE)</f>
        <v>Ксения</v>
      </c>
      <c r="D54" s="42" t="str">
        <f>VLOOKUP($K54,'[12]400Д'!$D$20:$W$145,6,FALSE)</f>
        <v>05.01.1999</v>
      </c>
      <c r="E54" s="41" t="str">
        <f>VLOOKUP($K54,'[12]400Д'!$D$20:$W$145,7,FALSE)</f>
        <v>КМС</v>
      </c>
      <c r="F54" s="43" t="str">
        <f>VLOOKUP($K54,'[12]400Д'!$D$20:$W$145,8,FALSE)</f>
        <v>Санкт-Петербург</v>
      </c>
      <c r="G54" s="41">
        <f>VLOOKUP($K54,'[12]400Д'!$D$20:$W$145,3,FALSE)</f>
        <v>151</v>
      </c>
      <c r="H54" s="48"/>
      <c r="I54" s="48"/>
      <c r="J54" s="41" t="s">
        <v>62</v>
      </c>
      <c r="K54" s="2">
        <v>54</v>
      </c>
    </row>
    <row r="55" spans="1:11" ht="15.75" customHeight="1" x14ac:dyDescent="0.25">
      <c r="A55" s="46">
        <v>5</v>
      </c>
      <c r="B55" s="40" t="str">
        <f>VLOOKUP($K55,'[12]400Д'!$D$20:$W$145,4,FALSE)</f>
        <v>БИБИК</v>
      </c>
      <c r="C55" s="40" t="str">
        <f>VLOOKUP($K55,'[12]400Д'!$D$20:$W$145,5,FALSE)</f>
        <v>Татьяна</v>
      </c>
      <c r="D55" s="42" t="str">
        <f>VLOOKUP($K55,'[12]400Д'!$D$20:$W$145,6,FALSE)</f>
        <v>27.02.2000</v>
      </c>
      <c r="E55" s="41" t="str">
        <f>VLOOKUP($K55,'[12]400Д'!$D$20:$W$145,7,FALSE)</f>
        <v>КМС</v>
      </c>
      <c r="F55" s="43" t="str">
        <f>VLOOKUP($K55,'[12]400Д'!$D$20:$W$145,8,FALSE)</f>
        <v>Свердловская область</v>
      </c>
      <c r="G55" s="41">
        <f>VLOOKUP($K55,'[12]400Д'!$D$20:$W$145,3,FALSE)</f>
        <v>324</v>
      </c>
      <c r="H55" s="48"/>
      <c r="I55" s="48"/>
      <c r="J55" s="95"/>
      <c r="K55" s="2">
        <v>55</v>
      </c>
    </row>
    <row r="56" spans="1:11" ht="15.75" customHeight="1" x14ac:dyDescent="0.25">
      <c r="A56" s="46">
        <v>6</v>
      </c>
      <c r="B56" s="40" t="str">
        <f>VLOOKUP($K56,'[12]400Д'!$D$20:$W$145,4,FALSE)</f>
        <v>ПУЗИК</v>
      </c>
      <c r="C56" s="40" t="str">
        <f>VLOOKUP($K56,'[12]400Д'!$D$20:$W$145,5,FALSE)</f>
        <v>Инна</v>
      </c>
      <c r="D56" s="42" t="str">
        <f>VLOOKUP($K56,'[12]400Д'!$D$20:$W$145,6,FALSE)</f>
        <v>22.01.1997</v>
      </c>
      <c r="E56" s="41" t="str">
        <f>VLOOKUP($K56,'[12]400Д'!$D$20:$W$145,7,FALSE)</f>
        <v>МС</v>
      </c>
      <c r="F56" s="43" t="str">
        <f>VLOOKUP($K56,'[12]400Д'!$D$20:$W$145,8,FALSE)</f>
        <v>Самарская область</v>
      </c>
      <c r="G56" s="41">
        <f>VLOOKUP($K56,'[12]400Д'!$D$20:$W$145,3,FALSE)</f>
        <v>20</v>
      </c>
      <c r="H56" s="48"/>
      <c r="I56" s="48"/>
      <c r="J56" s="95"/>
      <c r="K56" s="2">
        <v>56</v>
      </c>
    </row>
    <row r="57" spans="1:11" ht="15.75" customHeight="1" x14ac:dyDescent="0.25">
      <c r="A57" s="46"/>
      <c r="B57" s="40"/>
      <c r="C57" s="40"/>
      <c r="D57" s="42"/>
      <c r="E57" s="41"/>
      <c r="F57" s="43"/>
      <c r="G57" s="41"/>
      <c r="H57" s="48"/>
      <c r="I57" s="48"/>
      <c r="J57" s="95"/>
    </row>
    <row r="58" spans="1:11" ht="15.75" customHeight="1" x14ac:dyDescent="0.25">
      <c r="A58" s="39"/>
      <c r="B58" s="50" t="s">
        <v>30</v>
      </c>
      <c r="C58" s="50"/>
      <c r="D58" s="55"/>
      <c r="E58" s="153"/>
      <c r="F58" s="43"/>
      <c r="G58" s="41"/>
      <c r="H58" s="48"/>
      <c r="I58" s="48"/>
      <c r="J58" s="95"/>
    </row>
    <row r="59" spans="1:11" ht="15.75" customHeight="1" x14ac:dyDescent="0.25">
      <c r="A59" s="39">
        <v>1</v>
      </c>
      <c r="B59" s="40"/>
      <c r="C59" s="40"/>
      <c r="D59" s="42"/>
      <c r="E59" s="41"/>
      <c r="F59" s="43"/>
      <c r="G59" s="41"/>
      <c r="H59" s="48"/>
      <c r="I59" s="48"/>
      <c r="J59" s="95"/>
      <c r="K59" s="2">
        <v>61</v>
      </c>
    </row>
    <row r="60" spans="1:11" ht="15.75" customHeight="1" x14ac:dyDescent="0.25">
      <c r="A60" s="39">
        <v>2</v>
      </c>
      <c r="B60" s="40" t="str">
        <f>VLOOKUP($K60,'[12]400Д'!$D$20:$W$145,4,FALSE)</f>
        <v>ИВАНОВА</v>
      </c>
      <c r="C60" s="40" t="str">
        <f>VLOOKUP($K60,'[12]400Д'!$D$20:$W$145,5,FALSE)</f>
        <v>Виктория</v>
      </c>
      <c r="D60" s="42" t="str">
        <f>VLOOKUP($K60,'[12]400Д'!$D$20:$W$145,6,FALSE)</f>
        <v>07.07.2000</v>
      </c>
      <c r="E60" s="41" t="str">
        <f>VLOOKUP($K60,'[12]400Д'!$D$20:$W$145,7,FALSE)</f>
        <v>КМС</v>
      </c>
      <c r="F60" s="43" t="str">
        <f>VLOOKUP($K60,'[12]400Д'!$D$20:$W$145,8,FALSE)</f>
        <v>Санкт-Петербург</v>
      </c>
      <c r="G60" s="41">
        <f>VLOOKUP($K60,'[12]400Д'!$D$20:$W$145,3,FALSE)</f>
        <v>127</v>
      </c>
      <c r="H60" s="48"/>
      <c r="I60" s="48"/>
      <c r="J60" s="41" t="s">
        <v>25</v>
      </c>
      <c r="K60" s="2">
        <v>62</v>
      </c>
    </row>
    <row r="61" spans="1:11" ht="15.75" customHeight="1" x14ac:dyDescent="0.25">
      <c r="A61" s="39">
        <v>3</v>
      </c>
      <c r="B61" s="40" t="str">
        <f>VLOOKUP($K61,'[12]400Д'!$D$20:$W$145,4,FALSE)</f>
        <v>ЛУКАШКИНА</v>
      </c>
      <c r="C61" s="40" t="str">
        <f>VLOOKUP($K61,'[12]400Д'!$D$20:$W$145,5,FALSE)</f>
        <v>Анна</v>
      </c>
      <c r="D61" s="42" t="str">
        <f>VLOOKUP($K61,'[12]400Д'!$D$20:$W$145,6,FALSE)</f>
        <v>14.02.2001</v>
      </c>
      <c r="E61" s="41" t="str">
        <f>VLOOKUP($K61,'[12]400Д'!$D$20:$W$145,7,FALSE)</f>
        <v>КМС</v>
      </c>
      <c r="F61" s="43" t="str">
        <f>VLOOKUP($K61,'[12]400Д'!$D$20:$W$145,8,FALSE)</f>
        <v>Санкт-Петербург</v>
      </c>
      <c r="G61" s="41">
        <f>VLOOKUP($K61,'[12]400Д'!$D$20:$W$145,3,FALSE)</f>
        <v>146</v>
      </c>
      <c r="H61" s="48"/>
      <c r="I61" s="48"/>
      <c r="J61" s="41" t="s">
        <v>25</v>
      </c>
      <c r="K61" s="2">
        <v>63</v>
      </c>
    </row>
    <row r="62" spans="1:11" ht="15.75" customHeight="1" x14ac:dyDescent="0.25">
      <c r="A62" s="46">
        <v>4</v>
      </c>
      <c r="B62" s="40" t="str">
        <f>VLOOKUP($K62,'[12]400Д'!$D$20:$W$145,4,FALSE)</f>
        <v>МАНЦУРОВА</v>
      </c>
      <c r="C62" s="40" t="str">
        <f>VLOOKUP($K62,'[12]400Д'!$D$20:$W$145,5,FALSE)</f>
        <v>Кристина</v>
      </c>
      <c r="D62" s="42" t="str">
        <f>VLOOKUP($K62,'[12]400Д'!$D$20:$W$145,6,FALSE)</f>
        <v>26.08.1999</v>
      </c>
      <c r="E62" s="41">
        <f>VLOOKUP($K62,'[12]400Д'!$D$20:$W$145,7,FALSE)</f>
        <v>1</v>
      </c>
      <c r="F62" s="43" t="str">
        <f>VLOOKUP($K62,'[12]400Д'!$D$20:$W$145,8,FALSE)</f>
        <v>Курская область</v>
      </c>
      <c r="G62" s="41">
        <f>VLOOKUP($K62,'[12]400Д'!$D$20:$W$145,3,FALSE)</f>
        <v>207</v>
      </c>
      <c r="H62" s="48"/>
      <c r="I62" s="48"/>
      <c r="J62" s="41" t="s">
        <v>25</v>
      </c>
      <c r="K62" s="2">
        <v>64</v>
      </c>
    </row>
    <row r="63" spans="1:11" ht="15.75" customHeight="1" x14ac:dyDescent="0.25">
      <c r="A63" s="46">
        <v>5</v>
      </c>
      <c r="B63" s="40" t="str">
        <f>VLOOKUP($K63,'[12]400Д'!$D$20:$W$145,4,FALSE)</f>
        <v>Кондрашкина</v>
      </c>
      <c r="C63" s="40" t="str">
        <f>VLOOKUP($K63,'[12]400Д'!$D$20:$W$145,5,FALSE)</f>
        <v>Юлия</v>
      </c>
      <c r="D63" s="42" t="str">
        <f>VLOOKUP($K63,'[12]400Д'!$D$20:$W$145,6,FALSE)</f>
        <v>10.08.1997</v>
      </c>
      <c r="E63" s="41" t="str">
        <f>VLOOKUP($K63,'[12]400Д'!$D$20:$W$145,7,FALSE)</f>
        <v>МС</v>
      </c>
      <c r="F63" s="43" t="str">
        <f>VLOOKUP($K63,'[12]400Д'!$D$20:$W$145,8,FALSE)</f>
        <v>Краснодарский край</v>
      </c>
      <c r="G63" s="41">
        <f>VLOOKUP($K63,'[12]400Д'!$D$20:$W$145,3,FALSE)</f>
        <v>80</v>
      </c>
      <c r="H63" s="48"/>
      <c r="I63" s="48"/>
      <c r="J63" s="95"/>
      <c r="K63" s="2">
        <v>65</v>
      </c>
    </row>
    <row r="64" spans="1:11" ht="15.75" customHeight="1" x14ac:dyDescent="0.25">
      <c r="A64" s="46">
        <v>6</v>
      </c>
      <c r="B64" s="40" t="str">
        <f>VLOOKUP($K64,'[12]400Д'!$D$20:$W$145,4,FALSE)</f>
        <v>БАУЛИНА</v>
      </c>
      <c r="C64" s="40" t="str">
        <f>VLOOKUP($K64,'[12]400Д'!$D$20:$W$145,5,FALSE)</f>
        <v>Ирина</v>
      </c>
      <c r="D64" s="42" t="str">
        <f>VLOOKUP($K64,'[12]400Д'!$D$20:$W$145,6,FALSE)</f>
        <v>04.01.1999</v>
      </c>
      <c r="E64" s="41" t="str">
        <f>VLOOKUP($K64,'[12]400Д'!$D$20:$W$145,7,FALSE)</f>
        <v>КМС</v>
      </c>
      <c r="F64" s="43" t="str">
        <f>VLOOKUP($K64,'[12]400Д'!$D$20:$W$145,8,FALSE)</f>
        <v>Воронежская область</v>
      </c>
      <c r="G64" s="41">
        <f>VLOOKUP($K64,'[12]400Д'!$D$20:$W$145,3,FALSE)</f>
        <v>407</v>
      </c>
      <c r="H64" s="48"/>
      <c r="I64" s="48"/>
      <c r="J64" s="95"/>
      <c r="K64" s="2">
        <v>66</v>
      </c>
    </row>
    <row r="65" spans="1:11" ht="15.75" customHeight="1" x14ac:dyDescent="0.25">
      <c r="A65" s="39"/>
      <c r="B65" s="47"/>
      <c r="C65" s="47"/>
      <c r="D65" s="154"/>
      <c r="E65" s="155"/>
      <c r="F65" s="43"/>
      <c r="G65" s="41"/>
      <c r="H65" s="48"/>
      <c r="I65" s="48"/>
      <c r="J65" s="95"/>
    </row>
    <row r="66" spans="1:11" ht="15.75" customHeight="1" x14ac:dyDescent="0.25">
      <c r="A66" s="39"/>
      <c r="B66" s="58" t="s">
        <v>31</v>
      </c>
      <c r="C66" s="58"/>
      <c r="D66" s="156"/>
      <c r="E66" s="155"/>
      <c r="F66" s="43"/>
      <c r="G66" s="41"/>
      <c r="H66" s="48"/>
      <c r="I66" s="48"/>
      <c r="J66" s="95"/>
    </row>
    <row r="67" spans="1:11" ht="15.75" customHeight="1" x14ac:dyDescent="0.25">
      <c r="A67" s="39">
        <v>1</v>
      </c>
      <c r="B67" s="40" t="str">
        <f>VLOOKUP($K67,'[12]400Д'!$D$20:$W$145,4,FALSE)</f>
        <v>ПОДКОРЫТОВА</v>
      </c>
      <c r="C67" s="40" t="str">
        <f>VLOOKUP($K67,'[12]400Д'!$D$20:$W$145,5,FALSE)</f>
        <v>Анна</v>
      </c>
      <c r="D67" s="42" t="str">
        <f>VLOOKUP($K67,'[12]400Д'!$D$20:$W$145,6,FALSE)</f>
        <v>09.12.1999</v>
      </c>
      <c r="E67" s="41">
        <f>VLOOKUP($K67,'[12]400Д'!$D$20:$W$145,7,FALSE)</f>
        <v>1</v>
      </c>
      <c r="F67" s="43" t="str">
        <f>VLOOKUP($K67,'[12]400Д'!$D$20:$W$145,8,FALSE)</f>
        <v>Челябинская область</v>
      </c>
      <c r="G67" s="41">
        <f>VLOOKUP($K67,'[12]400Д'!$D$20:$W$145,3,FALSE)</f>
        <v>474</v>
      </c>
      <c r="H67" s="48"/>
      <c r="I67" s="48"/>
      <c r="J67" s="41" t="s">
        <v>25</v>
      </c>
      <c r="K67" s="2">
        <v>71</v>
      </c>
    </row>
    <row r="68" spans="1:11" ht="15.75" customHeight="1" x14ac:dyDescent="0.25">
      <c r="A68" s="39">
        <v>2</v>
      </c>
      <c r="B68" s="40" t="str">
        <f>VLOOKUP($K68,'[12]400Д'!$D$20:$W$145,4,FALSE)</f>
        <v>ЛАГУТИНА</v>
      </c>
      <c r="C68" s="40" t="str">
        <f>VLOOKUP($K68,'[12]400Д'!$D$20:$W$145,5,FALSE)</f>
        <v>Екатерина</v>
      </c>
      <c r="D68" s="42" t="str">
        <f>VLOOKUP($K68,'[12]400Д'!$D$20:$W$145,6,FALSE)</f>
        <v>05.10.1999</v>
      </c>
      <c r="E68" s="41" t="str">
        <f>VLOOKUP($K68,'[12]400Д'!$D$20:$W$145,7,FALSE)</f>
        <v>КМС</v>
      </c>
      <c r="F68" s="43" t="str">
        <f>VLOOKUP($K68,'[12]400Д'!$D$20:$W$145,8,FALSE)</f>
        <v>Самарская область</v>
      </c>
      <c r="G68" s="41">
        <f>VLOOKUP($K68,'[12]400Д'!$D$20:$W$145,3,FALSE)</f>
        <v>29</v>
      </c>
      <c r="H68" s="48"/>
      <c r="I68" s="48"/>
      <c r="J68" s="41" t="s">
        <v>25</v>
      </c>
      <c r="K68" s="2">
        <v>72</v>
      </c>
    </row>
    <row r="69" spans="1:11" ht="15.75" customHeight="1" x14ac:dyDescent="0.25">
      <c r="A69" s="46">
        <v>3</v>
      </c>
      <c r="B69" s="40" t="str">
        <f>VLOOKUP($K69,'[12]400Д'!$D$20:$W$145,4,FALSE)</f>
        <v>АГАПОВА</v>
      </c>
      <c r="C69" s="40" t="str">
        <f>VLOOKUP($K69,'[12]400Д'!$D$20:$W$145,5,FALSE)</f>
        <v>Алёна</v>
      </c>
      <c r="D69" s="42" t="str">
        <f>VLOOKUP($K69,'[12]400Д'!$D$20:$W$145,6,FALSE)</f>
        <v>21.02.1998</v>
      </c>
      <c r="E69" s="41" t="str">
        <f>VLOOKUP($K69,'[12]400Д'!$D$20:$W$145,7,FALSE)</f>
        <v>КМС</v>
      </c>
      <c r="F69" s="43" t="str">
        <f>VLOOKUP($K69,'[12]400Д'!$D$20:$W$145,8,FALSE)</f>
        <v>Московская область</v>
      </c>
      <c r="G69" s="41">
        <f>VLOOKUP($K69,'[12]400Д'!$D$20:$W$145,3,FALSE)</f>
        <v>268</v>
      </c>
      <c r="H69" s="48"/>
      <c r="I69" s="48"/>
      <c r="J69" s="41" t="s">
        <v>25</v>
      </c>
      <c r="K69" s="2">
        <v>73</v>
      </c>
    </row>
    <row r="70" spans="1:11" ht="15.75" customHeight="1" x14ac:dyDescent="0.25">
      <c r="A70" s="39">
        <v>4</v>
      </c>
      <c r="B70" s="40" t="str">
        <f>VLOOKUP($K70,'[12]400Д'!$D$20:$W$145,4,FALSE)</f>
        <v>НИКИТИНА</v>
      </c>
      <c r="C70" s="40" t="str">
        <f>VLOOKUP($K70,'[12]400Д'!$D$20:$W$145,5,FALSE)</f>
        <v>Анастасия</v>
      </c>
      <c r="D70" s="42" t="str">
        <f>VLOOKUP($K70,'[12]400Д'!$D$20:$W$145,6,FALSE)</f>
        <v>05.04.1999</v>
      </c>
      <c r="E70" s="41" t="str">
        <f>VLOOKUP($K70,'[12]400Д'!$D$20:$W$145,7,FALSE)</f>
        <v>КМС</v>
      </c>
      <c r="F70" s="43" t="str">
        <f>VLOOKUP($K70,'[12]400Д'!$D$20:$W$145,8,FALSE)</f>
        <v>Челябинская область</v>
      </c>
      <c r="G70" s="41">
        <f>VLOOKUP($K70,'[12]400Д'!$D$20:$W$145,3,FALSE)</f>
        <v>462</v>
      </c>
      <c r="H70" s="48"/>
      <c r="I70" s="48"/>
      <c r="J70" s="95"/>
      <c r="K70" s="2">
        <v>74</v>
      </c>
    </row>
    <row r="71" spans="1:11" ht="15.75" customHeight="1" x14ac:dyDescent="0.25">
      <c r="A71" s="39">
        <v>5</v>
      </c>
      <c r="B71" s="40" t="str">
        <f>VLOOKUP($K71,'[12]400Д'!$D$20:$W$145,4,FALSE)</f>
        <v>ПАРЕНЧУК</v>
      </c>
      <c r="C71" s="40" t="str">
        <f>VLOOKUP($K71,'[12]400Д'!$D$20:$W$145,5,FALSE)</f>
        <v>Лика</v>
      </c>
      <c r="D71" s="42" t="str">
        <f>VLOOKUP($K71,'[12]400Д'!$D$20:$W$145,6,FALSE)</f>
        <v>06.04.2002</v>
      </c>
      <c r="E71" s="41" t="str">
        <f>VLOOKUP($K71,'[12]400Д'!$D$20:$W$145,7,FALSE)</f>
        <v>КМС</v>
      </c>
      <c r="F71" s="43" t="str">
        <f>VLOOKUP($K71,'[12]400Д'!$D$20:$W$145,8,FALSE)</f>
        <v>Алтайский край</v>
      </c>
      <c r="G71" s="41">
        <f>VLOOKUP($K71,'[12]400Д'!$D$20:$W$145,3,FALSE)</f>
        <v>240</v>
      </c>
      <c r="H71" s="48"/>
      <c r="I71" s="48"/>
      <c r="J71" s="95"/>
      <c r="K71" s="2">
        <v>75</v>
      </c>
    </row>
    <row r="72" spans="1:11" ht="15.75" customHeight="1" x14ac:dyDescent="0.25">
      <c r="A72" s="39">
        <v>6</v>
      </c>
      <c r="B72" s="40" t="str">
        <f>VLOOKUP($K72,'[12]400Д'!$D$20:$W$145,4,FALSE)</f>
        <v>КРАСНОВА</v>
      </c>
      <c r="C72" s="40" t="str">
        <f>VLOOKUP($K72,'[12]400Д'!$D$20:$W$145,5,FALSE)</f>
        <v>Карина</v>
      </c>
      <c r="D72" s="42" t="str">
        <f>VLOOKUP($K72,'[12]400Д'!$D$20:$W$145,6,FALSE)</f>
        <v>09.07.2000</v>
      </c>
      <c r="E72" s="41" t="str">
        <f>VLOOKUP($K72,'[12]400Д'!$D$20:$W$145,7,FALSE)</f>
        <v>КМС</v>
      </c>
      <c r="F72" s="43" t="str">
        <f>VLOOKUP($K72,'[12]400Д'!$D$20:$W$145,8,FALSE)</f>
        <v>Московская область/Тульская область</v>
      </c>
      <c r="G72" s="41">
        <f>VLOOKUP($K72,'[12]400Д'!$D$20:$W$145,3,FALSE)</f>
        <v>274</v>
      </c>
      <c r="H72" s="48"/>
      <c r="I72" s="48"/>
      <c r="J72" s="41" t="s">
        <v>25</v>
      </c>
      <c r="K72" s="2">
        <v>76</v>
      </c>
    </row>
    <row r="73" spans="1:11" ht="15.75" customHeight="1" x14ac:dyDescent="0.25">
      <c r="A73" s="39"/>
      <c r="B73" s="47"/>
      <c r="C73" s="47"/>
      <c r="D73" s="154"/>
      <c r="E73" s="155"/>
      <c r="F73" s="43"/>
      <c r="G73" s="41"/>
      <c r="H73" s="48"/>
      <c r="I73" s="48"/>
      <c r="J73" s="95"/>
    </row>
    <row r="74" spans="1:11" ht="15.75" customHeight="1" x14ac:dyDescent="0.25">
      <c r="A74" s="39"/>
      <c r="B74" s="58" t="s">
        <v>32</v>
      </c>
      <c r="C74" s="58"/>
      <c r="D74" s="156"/>
      <c r="E74" s="155"/>
      <c r="F74" s="43"/>
      <c r="G74" s="41"/>
      <c r="H74" s="48"/>
      <c r="I74" s="48"/>
      <c r="J74" s="95"/>
    </row>
    <row r="75" spans="1:11" ht="15.75" customHeight="1" x14ac:dyDescent="0.25">
      <c r="A75" s="39">
        <v>1</v>
      </c>
      <c r="B75" s="40" t="str">
        <f>VLOOKUP($K75,'[12]400Д'!$D$20:$W$145,4,FALSE)</f>
        <v>ГОЛИКОВА</v>
      </c>
      <c r="C75" s="40" t="str">
        <f>VLOOKUP($K75,'[12]400Д'!$D$20:$W$145,5,FALSE)</f>
        <v>Екатерина</v>
      </c>
      <c r="D75" s="42" t="str">
        <f>VLOOKUP($K75,'[12]400Д'!$D$20:$W$145,6,FALSE)</f>
        <v>17.09.2000</v>
      </c>
      <c r="E75" s="41">
        <f>VLOOKUP($K75,'[12]400Д'!$D$20:$W$145,7,FALSE)</f>
        <v>1</v>
      </c>
      <c r="F75" s="43" t="str">
        <f>VLOOKUP($K75,'[12]400Д'!$D$20:$W$145,8,FALSE)</f>
        <v>Санкт-Петербург/Архангельская область</v>
      </c>
      <c r="G75" s="41">
        <f>VLOOKUP($K75,'[12]400Д'!$D$20:$W$145,3,FALSE)</f>
        <v>117</v>
      </c>
      <c r="H75" s="48"/>
      <c r="I75" s="48"/>
      <c r="J75" s="41" t="s">
        <v>25</v>
      </c>
      <c r="K75" s="2">
        <v>81</v>
      </c>
    </row>
    <row r="76" spans="1:11" ht="15.75" customHeight="1" x14ac:dyDescent="0.25">
      <c r="A76" s="46">
        <v>2</v>
      </c>
      <c r="B76" s="40" t="str">
        <f>VLOOKUP($K76,'[12]400Д'!$D$20:$W$145,4,FALSE)</f>
        <v>ПАРХОМЧУК</v>
      </c>
      <c r="C76" s="40" t="str">
        <f>VLOOKUP($K76,'[12]400Д'!$D$20:$W$145,5,FALSE)</f>
        <v>Виктория</v>
      </c>
      <c r="D76" s="42" t="str">
        <f>VLOOKUP($K76,'[12]400Д'!$D$20:$W$145,6,FALSE)</f>
        <v>20.08.1998</v>
      </c>
      <c r="E76" s="41" t="str">
        <f>VLOOKUP($K76,'[12]400Д'!$D$20:$W$145,7,FALSE)</f>
        <v>КМС</v>
      </c>
      <c r="F76" s="43" t="str">
        <f>VLOOKUP($K76,'[12]400Д'!$D$20:$W$145,8,FALSE)</f>
        <v>Тюменская область</v>
      </c>
      <c r="G76" s="41">
        <f>VLOOKUP($K76,'[12]400Д'!$D$20:$W$145,3,FALSE)</f>
        <v>53</v>
      </c>
      <c r="H76" s="48"/>
      <c r="I76" s="48"/>
      <c r="J76" s="95"/>
      <c r="K76" s="2">
        <v>82</v>
      </c>
    </row>
    <row r="77" spans="1:11" ht="15.75" customHeight="1" x14ac:dyDescent="0.25">
      <c r="A77" s="39">
        <v>3</v>
      </c>
      <c r="B77" s="40" t="str">
        <f>VLOOKUP($K77,'[12]400Д'!$D$20:$W$145,4,FALSE)</f>
        <v>ЛЕОНОВА</v>
      </c>
      <c r="C77" s="40" t="str">
        <f>VLOOKUP($K77,'[12]400Д'!$D$20:$W$145,5,FALSE)</f>
        <v>Алина</v>
      </c>
      <c r="D77" s="42" t="str">
        <f>VLOOKUP($K77,'[12]400Д'!$D$20:$W$145,6,FALSE)</f>
        <v>02.10.1998</v>
      </c>
      <c r="E77" s="41" t="str">
        <f>VLOOKUP($K77,'[12]400Д'!$D$20:$W$145,7,FALSE)</f>
        <v>КМС</v>
      </c>
      <c r="F77" s="43" t="str">
        <f>VLOOKUP($K77,'[12]400Д'!$D$20:$W$145,8,FALSE)</f>
        <v>Омская область</v>
      </c>
      <c r="G77" s="41">
        <f>VLOOKUP($K77,'[12]400Д'!$D$20:$W$145,3,FALSE)</f>
        <v>198</v>
      </c>
      <c r="H77" s="48"/>
      <c r="I77" s="48"/>
      <c r="J77" s="95"/>
      <c r="K77" s="2">
        <v>83</v>
      </c>
    </row>
    <row r="78" spans="1:11" ht="15.75" customHeight="1" x14ac:dyDescent="0.25">
      <c r="A78" s="39">
        <v>4</v>
      </c>
      <c r="B78" s="40" t="str">
        <f>VLOOKUP($K78,'[12]400Д'!$D$20:$W$145,4,FALSE)</f>
        <v>РЫБКИНА</v>
      </c>
      <c r="C78" s="40" t="str">
        <f>VLOOKUP($K78,'[12]400Д'!$D$20:$W$145,5,FALSE)</f>
        <v>Анастасия</v>
      </c>
      <c r="D78" s="42" t="str">
        <f>VLOOKUP($K78,'[12]400Д'!$D$20:$W$145,6,FALSE)</f>
        <v>14.04.1999</v>
      </c>
      <c r="E78" s="41" t="str">
        <f>VLOOKUP($K78,'[12]400Д'!$D$20:$W$145,7,FALSE)</f>
        <v>КМС</v>
      </c>
      <c r="F78" s="43" t="str">
        <f>VLOOKUP($K78,'[12]400Д'!$D$20:$W$145,8,FALSE)</f>
        <v>Курская область</v>
      </c>
      <c r="G78" s="41">
        <f>VLOOKUP($K78,'[12]400Д'!$D$20:$W$145,3,FALSE)</f>
        <v>203</v>
      </c>
      <c r="H78" s="48"/>
      <c r="I78" s="48"/>
      <c r="J78" s="95"/>
      <c r="K78" s="2">
        <v>84</v>
      </c>
    </row>
    <row r="79" spans="1:11" ht="15.75" customHeight="1" x14ac:dyDescent="0.25">
      <c r="A79" s="39">
        <v>5</v>
      </c>
      <c r="B79" s="40" t="str">
        <f>VLOOKUP($K79,'[12]400Д'!$D$20:$W$145,4,FALSE)</f>
        <v>БРАГИНА</v>
      </c>
      <c r="C79" s="40" t="str">
        <f>VLOOKUP($K79,'[12]400Д'!$D$20:$W$145,5,FALSE)</f>
        <v>Анастасия</v>
      </c>
      <c r="D79" s="42" t="str">
        <f>VLOOKUP($K79,'[12]400Д'!$D$20:$W$145,6,FALSE)</f>
        <v>01.06.1998</v>
      </c>
      <c r="E79" s="41" t="str">
        <f>VLOOKUP($K79,'[12]400Д'!$D$20:$W$145,7,FALSE)</f>
        <v>МС</v>
      </c>
      <c r="F79" s="43" t="str">
        <f>VLOOKUP($K79,'[12]400Д'!$D$20:$W$145,8,FALSE)</f>
        <v>Новосибирская область</v>
      </c>
      <c r="G79" s="41">
        <f>VLOOKUP($K79,'[12]400Д'!$D$20:$W$145,3,FALSE)</f>
        <v>296</v>
      </c>
      <c r="H79" s="48"/>
      <c r="I79" s="48"/>
      <c r="J79" s="95"/>
      <c r="K79" s="2">
        <v>85</v>
      </c>
    </row>
    <row r="80" spans="1:11" ht="15.75" customHeight="1" x14ac:dyDescent="0.25">
      <c r="A80" s="39">
        <v>6</v>
      </c>
      <c r="B80" s="40" t="str">
        <f>VLOOKUP($K80,'[12]400Д'!$D$20:$W$145,4,FALSE)</f>
        <v>ТЮРИНА</v>
      </c>
      <c r="C80" s="40" t="str">
        <f>VLOOKUP($K80,'[12]400Д'!$D$20:$W$145,5,FALSE)</f>
        <v>Екатерина</v>
      </c>
      <c r="D80" s="42" t="str">
        <f>VLOOKUP($K80,'[12]400Д'!$D$20:$W$145,6,FALSE)</f>
        <v>18.04.1997</v>
      </c>
      <c r="E80" s="41" t="str">
        <f>VLOOKUP($K80,'[12]400Д'!$D$20:$W$145,7,FALSE)</f>
        <v>МС</v>
      </c>
      <c r="F80" s="43" t="str">
        <f>VLOOKUP($K80,'[12]400Д'!$D$20:$W$145,8,FALSE)</f>
        <v>Санкт-Петербург-1/Нижегородская область</v>
      </c>
      <c r="G80" s="41">
        <f>VLOOKUP($K80,'[12]400Д'!$D$20:$W$145,3,FALSE)</f>
        <v>178</v>
      </c>
      <c r="H80" s="48"/>
      <c r="I80" s="48"/>
      <c r="J80" s="95"/>
      <c r="K80" s="2">
        <v>86</v>
      </c>
    </row>
    <row r="81" spans="1:10" ht="15.75" customHeight="1" x14ac:dyDescent="0.25">
      <c r="A81" s="39"/>
      <c r="B81" s="60"/>
      <c r="C81" s="60"/>
      <c r="D81" s="48"/>
      <c r="E81" s="39"/>
      <c r="F81" s="43"/>
      <c r="G81" s="41"/>
      <c r="H81" s="48"/>
      <c r="I81" s="48"/>
      <c r="J81" s="95"/>
    </row>
    <row r="82" spans="1:10" x14ac:dyDescent="0.25">
      <c r="A82" s="46"/>
      <c r="B82" s="40"/>
      <c r="C82" s="40"/>
      <c r="D82" s="41"/>
      <c r="E82" s="41"/>
      <c r="F82" s="43"/>
      <c r="G82" s="41"/>
      <c r="H82" s="44"/>
      <c r="I82" s="44"/>
      <c r="J82" s="65"/>
    </row>
    <row r="83" spans="1:10" x14ac:dyDescent="0.25">
      <c r="A83" s="46"/>
      <c r="B83" s="40"/>
      <c r="C83" s="40"/>
      <c r="D83" s="41"/>
      <c r="E83" s="41"/>
      <c r="F83" s="43"/>
      <c r="G83" s="41"/>
      <c r="H83" s="44"/>
      <c r="I83" s="44"/>
      <c r="J83" s="65"/>
    </row>
    <row r="84" spans="1:10" x14ac:dyDescent="0.25">
      <c r="A84" s="46"/>
      <c r="B84" s="40"/>
      <c r="C84" s="40"/>
      <c r="D84" s="41"/>
      <c r="E84" s="41"/>
      <c r="F84" s="43"/>
      <c r="G84" s="41"/>
      <c r="H84" s="44"/>
      <c r="I84" s="44"/>
      <c r="J84" s="65"/>
    </row>
    <row r="85" spans="1:10" x14ac:dyDescent="0.25">
      <c r="A85" s="46"/>
      <c r="B85" s="40"/>
      <c r="C85" s="40"/>
      <c r="D85" s="41"/>
      <c r="E85" s="41"/>
      <c r="F85" s="43"/>
      <c r="G85" s="41"/>
      <c r="H85" s="44"/>
      <c r="I85" s="44"/>
      <c r="J85" s="65"/>
    </row>
    <row r="86" spans="1:10" x14ac:dyDescent="0.25">
      <c r="A86" s="46"/>
      <c r="B86" s="40"/>
      <c r="C86" s="40"/>
      <c r="D86" s="41"/>
      <c r="E86" s="41"/>
      <c r="F86" s="43"/>
      <c r="G86" s="41"/>
      <c r="H86" s="44"/>
      <c r="I86" s="44"/>
      <c r="J86" s="65"/>
    </row>
    <row r="87" spans="1:10" x14ac:dyDescent="0.25">
      <c r="A87" s="46"/>
      <c r="B87" s="40"/>
      <c r="C87" s="40"/>
      <c r="D87" s="41"/>
      <c r="E87" s="41"/>
      <c r="F87" s="43"/>
      <c r="G87" s="41"/>
      <c r="H87" s="44"/>
      <c r="I87" s="44"/>
      <c r="J87" s="65"/>
    </row>
    <row r="88" spans="1:10" x14ac:dyDescent="0.25">
      <c r="A88" s="46"/>
      <c r="B88" s="40"/>
      <c r="C88" s="40"/>
      <c r="D88" s="41"/>
      <c r="E88" s="41"/>
      <c r="F88" s="43"/>
      <c r="G88" s="41"/>
      <c r="H88" s="44"/>
      <c r="I88" s="44"/>
      <c r="J88" s="65"/>
    </row>
    <row r="89" spans="1:10" x14ac:dyDescent="0.25">
      <c r="A89" s="46"/>
      <c r="B89" s="40"/>
      <c r="C89" s="40"/>
      <c r="D89" s="41"/>
      <c r="E89" s="41"/>
      <c r="F89" s="43"/>
      <c r="G89" s="41"/>
      <c r="H89" s="44"/>
      <c r="I89" s="44"/>
      <c r="J89" s="65"/>
    </row>
    <row r="90" spans="1:10" x14ac:dyDescent="0.25">
      <c r="A90" s="46"/>
      <c r="B90" s="40"/>
      <c r="C90" s="40"/>
      <c r="D90" s="41"/>
      <c r="E90" s="41"/>
      <c r="F90" s="43"/>
      <c r="G90" s="41"/>
      <c r="H90" s="44"/>
      <c r="I90" s="44"/>
      <c r="J90" s="65"/>
    </row>
    <row r="91" spans="1:10" x14ac:dyDescent="0.25">
      <c r="A91" s="46"/>
      <c r="B91" s="40"/>
      <c r="C91" s="40"/>
      <c r="D91" s="41"/>
      <c r="E91" s="41"/>
      <c r="F91" s="43"/>
      <c r="G91" s="41"/>
      <c r="H91" s="44"/>
      <c r="I91" s="44"/>
      <c r="J91" s="65"/>
    </row>
    <row r="92" spans="1:10" x14ac:dyDescent="0.25">
      <c r="A92" s="46"/>
      <c r="B92" s="40"/>
      <c r="C92" s="40"/>
      <c r="D92" s="41"/>
      <c r="E92" s="41"/>
      <c r="F92" s="43"/>
      <c r="G92" s="41"/>
      <c r="H92" s="44"/>
      <c r="I92" s="44"/>
      <c r="J92" s="65"/>
    </row>
    <row r="93" spans="1:10" x14ac:dyDescent="0.25">
      <c r="A93" s="46"/>
      <c r="B93" s="40"/>
      <c r="C93" s="40"/>
      <c r="D93" s="41"/>
      <c r="E93" s="41"/>
      <c r="F93" s="43"/>
      <c r="G93" s="41"/>
      <c r="H93" s="44"/>
      <c r="I93" s="44"/>
      <c r="J93" s="65"/>
    </row>
    <row r="94" spans="1:10" x14ac:dyDescent="0.25">
      <c r="A94" s="46"/>
      <c r="B94" s="40"/>
      <c r="C94" s="40"/>
      <c r="D94" s="41"/>
      <c r="E94" s="41"/>
      <c r="F94" s="43"/>
      <c r="G94" s="41"/>
      <c r="H94" s="44"/>
      <c r="I94" s="44"/>
      <c r="J94" s="65"/>
    </row>
    <row r="95" spans="1:10" x14ac:dyDescent="0.25">
      <c r="A95" s="46"/>
      <c r="B95" s="40"/>
      <c r="C95" s="40"/>
      <c r="D95" s="41"/>
      <c r="E95" s="41"/>
      <c r="F95" s="43"/>
      <c r="G95" s="41"/>
      <c r="H95" s="44"/>
      <c r="I95" s="44"/>
      <c r="J95" s="65"/>
    </row>
    <row r="96" spans="1:10" x14ac:dyDescent="0.25">
      <c r="A96" s="46"/>
      <c r="B96" s="40"/>
      <c r="C96" s="40"/>
      <c r="D96" s="41"/>
      <c r="E96" s="41"/>
      <c r="F96" s="43"/>
      <c r="G96" s="41"/>
      <c r="H96" s="44"/>
      <c r="I96" s="44"/>
      <c r="J96" s="65"/>
    </row>
    <row r="97" spans="1:10" x14ac:dyDescent="0.25">
      <c r="A97" s="46"/>
      <c r="B97" s="40"/>
      <c r="C97" s="40"/>
      <c r="D97" s="41"/>
      <c r="E97" s="41"/>
      <c r="F97" s="43"/>
      <c r="G97" s="41"/>
      <c r="H97" s="44"/>
      <c r="I97" s="44"/>
      <c r="J97" s="65"/>
    </row>
    <row r="98" spans="1:10" x14ac:dyDescent="0.25">
      <c r="A98" s="46"/>
      <c r="B98" s="40"/>
      <c r="C98" s="40"/>
      <c r="D98" s="41"/>
      <c r="E98" s="41"/>
      <c r="F98" s="43"/>
      <c r="G98" s="41"/>
      <c r="H98" s="44"/>
      <c r="I98" s="44"/>
      <c r="J98" s="65"/>
    </row>
    <row r="99" spans="1:10" x14ac:dyDescent="0.25">
      <c r="A99" s="46"/>
      <c r="B99" s="40"/>
      <c r="C99" s="40"/>
      <c r="D99" s="41"/>
      <c r="E99" s="41"/>
      <c r="F99" s="43"/>
      <c r="G99" s="41"/>
      <c r="H99" s="44"/>
      <c r="I99" s="44"/>
      <c r="J99" s="65"/>
    </row>
    <row r="100" spans="1:10" x14ac:dyDescent="0.25">
      <c r="A100" s="46"/>
      <c r="B100" s="40"/>
      <c r="C100" s="40"/>
      <c r="D100" s="41"/>
      <c r="E100" s="41"/>
      <c r="F100" s="43"/>
      <c r="G100" s="41"/>
      <c r="H100" s="44"/>
      <c r="I100" s="44"/>
      <c r="J100" s="65"/>
    </row>
    <row r="101" spans="1:10" x14ac:dyDescent="0.25">
      <c r="A101" s="46"/>
      <c r="B101" s="40"/>
      <c r="C101" s="40"/>
      <c r="D101" s="41"/>
      <c r="E101" s="41"/>
      <c r="F101" s="43"/>
      <c r="G101" s="41"/>
      <c r="H101" s="44"/>
      <c r="I101" s="44"/>
      <c r="J101" s="65"/>
    </row>
    <row r="102" spans="1:10" x14ac:dyDescent="0.25">
      <c r="A102" s="46"/>
      <c r="B102" s="40"/>
      <c r="C102" s="40"/>
      <c r="D102" s="41"/>
      <c r="E102" s="41"/>
      <c r="F102" s="43"/>
      <c r="G102" s="41"/>
      <c r="H102" s="44"/>
      <c r="I102" s="44"/>
      <c r="J102" s="65"/>
    </row>
    <row r="103" spans="1:10" x14ac:dyDescent="0.25">
      <c r="A103" s="39"/>
      <c r="B103" s="40" t="s">
        <v>34</v>
      </c>
      <c r="C103" s="66"/>
      <c r="D103" s="67"/>
      <c r="E103" s="157"/>
      <c r="F103" s="69"/>
      <c r="G103" s="70" t="str">
        <f>[13]З!F15</f>
        <v>Алексеев В.Г.  /СПб, ССВк/</v>
      </c>
      <c r="H103" s="63"/>
      <c r="I103" s="44"/>
      <c r="J103" s="65"/>
    </row>
    <row r="104" spans="1:10" x14ac:dyDescent="0.25">
      <c r="A104" s="39"/>
      <c r="B104" s="71" t="s">
        <v>35</v>
      </c>
      <c r="C104" s="71"/>
      <c r="D104" s="72"/>
      <c r="E104" s="158"/>
      <c r="F104" s="74"/>
      <c r="G104" s="70" t="str">
        <f>[13]З!F16</f>
        <v>Шубина И.Ф. /СПб, ССВк/</v>
      </c>
      <c r="H104" s="64"/>
      <c r="I104" s="44"/>
      <c r="J104" s="65"/>
    </row>
    <row r="105" spans="1:10" x14ac:dyDescent="0.25">
      <c r="A105" s="39"/>
      <c r="B105" s="71" t="s">
        <v>37</v>
      </c>
      <c r="C105" s="71"/>
      <c r="D105" s="75"/>
      <c r="E105" s="75"/>
      <c r="F105" s="77"/>
      <c r="G105" s="70" t="str">
        <f>[13]З!F17</f>
        <v>Мичурина О.А. /СПб, ССВк/</v>
      </c>
      <c r="H105" s="64"/>
      <c r="I105" s="44"/>
      <c r="J105" s="65"/>
    </row>
    <row r="106" spans="1:10" x14ac:dyDescent="0.25">
      <c r="A106" s="39"/>
      <c r="B106" s="71" t="s">
        <v>38</v>
      </c>
      <c r="C106" s="71"/>
      <c r="D106" s="75"/>
      <c r="E106" s="75"/>
      <c r="F106" s="77"/>
      <c r="G106" s="70" t="str">
        <f>[13]З!F18</f>
        <v>Пономарева С.Е.  /СПб, ССВк/</v>
      </c>
      <c r="H106" s="64"/>
      <c r="I106" s="44"/>
      <c r="J106" s="65"/>
    </row>
    <row r="107" spans="1:10" x14ac:dyDescent="0.25">
      <c r="A107" s="78"/>
      <c r="B107" s="79"/>
      <c r="C107" s="79"/>
      <c r="D107" s="80"/>
      <c r="E107" s="159"/>
      <c r="F107" s="82"/>
      <c r="G107" s="78"/>
      <c r="H107" s="83"/>
      <c r="I107" s="83"/>
      <c r="J107" s="84"/>
    </row>
  </sheetData>
  <pageMargins left="0.59055118110236227" right="0" top="0.39370078740157483" bottom="0.39370078740157483" header="0" footer="0"/>
  <pageSetup paperSize="9" scale="90" orientation="portrait" r:id="rId1"/>
  <headerFooter>
    <oddHeader>&amp;R&amp;A</oddHeader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K109"/>
  <sheetViews>
    <sheetView workbookViewId="0">
      <selection activeCell="I95" sqref="I95"/>
    </sheetView>
  </sheetViews>
  <sheetFormatPr defaultRowHeight="15" x14ac:dyDescent="0.25"/>
  <cols>
    <col min="1" max="1" width="6.5703125" style="2" customWidth="1"/>
    <col min="2" max="2" width="16.7109375" style="2" customWidth="1"/>
    <col min="3" max="3" width="10.28515625" style="2" customWidth="1"/>
    <col min="4" max="4" width="10.5703125" style="160" customWidth="1"/>
    <col min="5" max="5" width="5.28515625" style="160" customWidth="1"/>
    <col min="6" max="6" width="21.7109375" style="2" customWidth="1"/>
    <col min="7" max="7" width="5.28515625" style="7" customWidth="1"/>
    <col min="8" max="8" width="5.28515625" style="2" customWidth="1"/>
    <col min="9" max="9" width="16.7109375" style="2" customWidth="1"/>
    <col min="10" max="10" width="7.140625" style="2" customWidth="1"/>
    <col min="11" max="11" width="0" style="2" hidden="1" customWidth="1"/>
    <col min="12" max="257" width="9.140625" style="2"/>
    <col min="258" max="258" width="5.5703125" style="2" customWidth="1"/>
    <col min="259" max="259" width="27.7109375" style="2" customWidth="1"/>
    <col min="260" max="260" width="4.5703125" style="2" customWidth="1"/>
    <col min="261" max="261" width="4.7109375" style="2" customWidth="1"/>
    <col min="262" max="262" width="21.7109375" style="2" customWidth="1"/>
    <col min="263" max="264" width="6.7109375" style="2" customWidth="1"/>
    <col min="265" max="265" width="18.7109375" style="2" customWidth="1"/>
    <col min="266" max="266" width="8.7109375" style="2" customWidth="1"/>
    <col min="267" max="513" width="9.140625" style="2"/>
    <col min="514" max="514" width="5.5703125" style="2" customWidth="1"/>
    <col min="515" max="515" width="27.7109375" style="2" customWidth="1"/>
    <col min="516" max="516" width="4.5703125" style="2" customWidth="1"/>
    <col min="517" max="517" width="4.7109375" style="2" customWidth="1"/>
    <col min="518" max="518" width="21.7109375" style="2" customWidth="1"/>
    <col min="519" max="520" width="6.7109375" style="2" customWidth="1"/>
    <col min="521" max="521" width="18.7109375" style="2" customWidth="1"/>
    <col min="522" max="522" width="8.7109375" style="2" customWidth="1"/>
    <col min="523" max="769" width="9.140625" style="2"/>
    <col min="770" max="770" width="5.5703125" style="2" customWidth="1"/>
    <col min="771" max="771" width="27.7109375" style="2" customWidth="1"/>
    <col min="772" max="772" width="4.5703125" style="2" customWidth="1"/>
    <col min="773" max="773" width="4.7109375" style="2" customWidth="1"/>
    <col min="774" max="774" width="21.7109375" style="2" customWidth="1"/>
    <col min="775" max="776" width="6.7109375" style="2" customWidth="1"/>
    <col min="777" max="777" width="18.7109375" style="2" customWidth="1"/>
    <col min="778" max="778" width="8.7109375" style="2" customWidth="1"/>
    <col min="779" max="1025" width="9.140625" style="2"/>
    <col min="1026" max="1026" width="5.5703125" style="2" customWidth="1"/>
    <col min="1027" max="1027" width="27.7109375" style="2" customWidth="1"/>
    <col min="1028" max="1028" width="4.5703125" style="2" customWidth="1"/>
    <col min="1029" max="1029" width="4.7109375" style="2" customWidth="1"/>
    <col min="1030" max="1030" width="21.7109375" style="2" customWidth="1"/>
    <col min="1031" max="1032" width="6.7109375" style="2" customWidth="1"/>
    <col min="1033" max="1033" width="18.7109375" style="2" customWidth="1"/>
    <col min="1034" max="1034" width="8.7109375" style="2" customWidth="1"/>
    <col min="1035" max="1281" width="9.140625" style="2"/>
    <col min="1282" max="1282" width="5.5703125" style="2" customWidth="1"/>
    <col min="1283" max="1283" width="27.7109375" style="2" customWidth="1"/>
    <col min="1284" max="1284" width="4.5703125" style="2" customWidth="1"/>
    <col min="1285" max="1285" width="4.7109375" style="2" customWidth="1"/>
    <col min="1286" max="1286" width="21.7109375" style="2" customWidth="1"/>
    <col min="1287" max="1288" width="6.7109375" style="2" customWidth="1"/>
    <col min="1289" max="1289" width="18.7109375" style="2" customWidth="1"/>
    <col min="1290" max="1290" width="8.7109375" style="2" customWidth="1"/>
    <col min="1291" max="1537" width="9.140625" style="2"/>
    <col min="1538" max="1538" width="5.5703125" style="2" customWidth="1"/>
    <col min="1539" max="1539" width="27.7109375" style="2" customWidth="1"/>
    <col min="1540" max="1540" width="4.5703125" style="2" customWidth="1"/>
    <col min="1541" max="1541" width="4.7109375" style="2" customWidth="1"/>
    <col min="1542" max="1542" width="21.7109375" style="2" customWidth="1"/>
    <col min="1543" max="1544" width="6.7109375" style="2" customWidth="1"/>
    <col min="1545" max="1545" width="18.7109375" style="2" customWidth="1"/>
    <col min="1546" max="1546" width="8.7109375" style="2" customWidth="1"/>
    <col min="1547" max="1793" width="9.140625" style="2"/>
    <col min="1794" max="1794" width="5.5703125" style="2" customWidth="1"/>
    <col min="1795" max="1795" width="27.7109375" style="2" customWidth="1"/>
    <col min="1796" max="1796" width="4.5703125" style="2" customWidth="1"/>
    <col min="1797" max="1797" width="4.7109375" style="2" customWidth="1"/>
    <col min="1798" max="1798" width="21.7109375" style="2" customWidth="1"/>
    <col min="1799" max="1800" width="6.7109375" style="2" customWidth="1"/>
    <col min="1801" max="1801" width="18.7109375" style="2" customWidth="1"/>
    <col min="1802" max="1802" width="8.7109375" style="2" customWidth="1"/>
    <col min="1803" max="2049" width="9.140625" style="2"/>
    <col min="2050" max="2050" width="5.5703125" style="2" customWidth="1"/>
    <col min="2051" max="2051" width="27.7109375" style="2" customWidth="1"/>
    <col min="2052" max="2052" width="4.5703125" style="2" customWidth="1"/>
    <col min="2053" max="2053" width="4.7109375" style="2" customWidth="1"/>
    <col min="2054" max="2054" width="21.7109375" style="2" customWidth="1"/>
    <col min="2055" max="2056" width="6.7109375" style="2" customWidth="1"/>
    <col min="2057" max="2057" width="18.7109375" style="2" customWidth="1"/>
    <col min="2058" max="2058" width="8.7109375" style="2" customWidth="1"/>
    <col min="2059" max="2305" width="9.140625" style="2"/>
    <col min="2306" max="2306" width="5.5703125" style="2" customWidth="1"/>
    <col min="2307" max="2307" width="27.7109375" style="2" customWidth="1"/>
    <col min="2308" max="2308" width="4.5703125" style="2" customWidth="1"/>
    <col min="2309" max="2309" width="4.7109375" style="2" customWidth="1"/>
    <col min="2310" max="2310" width="21.7109375" style="2" customWidth="1"/>
    <col min="2311" max="2312" width="6.7109375" style="2" customWidth="1"/>
    <col min="2313" max="2313" width="18.7109375" style="2" customWidth="1"/>
    <col min="2314" max="2314" width="8.7109375" style="2" customWidth="1"/>
    <col min="2315" max="2561" width="9.140625" style="2"/>
    <col min="2562" max="2562" width="5.5703125" style="2" customWidth="1"/>
    <col min="2563" max="2563" width="27.7109375" style="2" customWidth="1"/>
    <col min="2564" max="2564" width="4.5703125" style="2" customWidth="1"/>
    <col min="2565" max="2565" width="4.7109375" style="2" customWidth="1"/>
    <col min="2566" max="2566" width="21.7109375" style="2" customWidth="1"/>
    <col min="2567" max="2568" width="6.7109375" style="2" customWidth="1"/>
    <col min="2569" max="2569" width="18.7109375" style="2" customWidth="1"/>
    <col min="2570" max="2570" width="8.7109375" style="2" customWidth="1"/>
    <col min="2571" max="2817" width="9.140625" style="2"/>
    <col min="2818" max="2818" width="5.5703125" style="2" customWidth="1"/>
    <col min="2819" max="2819" width="27.7109375" style="2" customWidth="1"/>
    <col min="2820" max="2820" width="4.5703125" style="2" customWidth="1"/>
    <col min="2821" max="2821" width="4.7109375" style="2" customWidth="1"/>
    <col min="2822" max="2822" width="21.7109375" style="2" customWidth="1"/>
    <col min="2823" max="2824" width="6.7109375" style="2" customWidth="1"/>
    <col min="2825" max="2825" width="18.7109375" style="2" customWidth="1"/>
    <col min="2826" max="2826" width="8.7109375" style="2" customWidth="1"/>
    <col min="2827" max="3073" width="9.140625" style="2"/>
    <col min="3074" max="3074" width="5.5703125" style="2" customWidth="1"/>
    <col min="3075" max="3075" width="27.7109375" style="2" customWidth="1"/>
    <col min="3076" max="3076" width="4.5703125" style="2" customWidth="1"/>
    <col min="3077" max="3077" width="4.7109375" style="2" customWidth="1"/>
    <col min="3078" max="3078" width="21.7109375" style="2" customWidth="1"/>
    <col min="3079" max="3080" width="6.7109375" style="2" customWidth="1"/>
    <col min="3081" max="3081" width="18.7109375" style="2" customWidth="1"/>
    <col min="3082" max="3082" width="8.7109375" style="2" customWidth="1"/>
    <col min="3083" max="3329" width="9.140625" style="2"/>
    <col min="3330" max="3330" width="5.5703125" style="2" customWidth="1"/>
    <col min="3331" max="3331" width="27.7109375" style="2" customWidth="1"/>
    <col min="3332" max="3332" width="4.5703125" style="2" customWidth="1"/>
    <col min="3333" max="3333" width="4.7109375" style="2" customWidth="1"/>
    <col min="3334" max="3334" width="21.7109375" style="2" customWidth="1"/>
    <col min="3335" max="3336" width="6.7109375" style="2" customWidth="1"/>
    <col min="3337" max="3337" width="18.7109375" style="2" customWidth="1"/>
    <col min="3338" max="3338" width="8.7109375" style="2" customWidth="1"/>
    <col min="3339" max="3585" width="9.140625" style="2"/>
    <col min="3586" max="3586" width="5.5703125" style="2" customWidth="1"/>
    <col min="3587" max="3587" width="27.7109375" style="2" customWidth="1"/>
    <col min="3588" max="3588" width="4.5703125" style="2" customWidth="1"/>
    <col min="3589" max="3589" width="4.7109375" style="2" customWidth="1"/>
    <col min="3590" max="3590" width="21.7109375" style="2" customWidth="1"/>
    <col min="3591" max="3592" width="6.7109375" style="2" customWidth="1"/>
    <col min="3593" max="3593" width="18.7109375" style="2" customWidth="1"/>
    <col min="3594" max="3594" width="8.7109375" style="2" customWidth="1"/>
    <col min="3595" max="3841" width="9.140625" style="2"/>
    <col min="3842" max="3842" width="5.5703125" style="2" customWidth="1"/>
    <col min="3843" max="3843" width="27.7109375" style="2" customWidth="1"/>
    <col min="3844" max="3844" width="4.5703125" style="2" customWidth="1"/>
    <col min="3845" max="3845" width="4.7109375" style="2" customWidth="1"/>
    <col min="3846" max="3846" width="21.7109375" style="2" customWidth="1"/>
    <col min="3847" max="3848" width="6.7109375" style="2" customWidth="1"/>
    <col min="3849" max="3849" width="18.7109375" style="2" customWidth="1"/>
    <col min="3850" max="3850" width="8.7109375" style="2" customWidth="1"/>
    <col min="3851" max="4097" width="9.140625" style="2"/>
    <col min="4098" max="4098" width="5.5703125" style="2" customWidth="1"/>
    <col min="4099" max="4099" width="27.7109375" style="2" customWidth="1"/>
    <col min="4100" max="4100" width="4.5703125" style="2" customWidth="1"/>
    <col min="4101" max="4101" width="4.7109375" style="2" customWidth="1"/>
    <col min="4102" max="4102" width="21.7109375" style="2" customWidth="1"/>
    <col min="4103" max="4104" width="6.7109375" style="2" customWidth="1"/>
    <col min="4105" max="4105" width="18.7109375" style="2" customWidth="1"/>
    <col min="4106" max="4106" width="8.7109375" style="2" customWidth="1"/>
    <col min="4107" max="4353" width="9.140625" style="2"/>
    <col min="4354" max="4354" width="5.5703125" style="2" customWidth="1"/>
    <col min="4355" max="4355" width="27.7109375" style="2" customWidth="1"/>
    <col min="4356" max="4356" width="4.5703125" style="2" customWidth="1"/>
    <col min="4357" max="4357" width="4.7109375" style="2" customWidth="1"/>
    <col min="4358" max="4358" width="21.7109375" style="2" customWidth="1"/>
    <col min="4359" max="4360" width="6.7109375" style="2" customWidth="1"/>
    <col min="4361" max="4361" width="18.7109375" style="2" customWidth="1"/>
    <col min="4362" max="4362" width="8.7109375" style="2" customWidth="1"/>
    <col min="4363" max="4609" width="9.140625" style="2"/>
    <col min="4610" max="4610" width="5.5703125" style="2" customWidth="1"/>
    <col min="4611" max="4611" width="27.7109375" style="2" customWidth="1"/>
    <col min="4612" max="4612" width="4.5703125" style="2" customWidth="1"/>
    <col min="4613" max="4613" width="4.7109375" style="2" customWidth="1"/>
    <col min="4614" max="4614" width="21.7109375" style="2" customWidth="1"/>
    <col min="4615" max="4616" width="6.7109375" style="2" customWidth="1"/>
    <col min="4617" max="4617" width="18.7109375" style="2" customWidth="1"/>
    <col min="4618" max="4618" width="8.7109375" style="2" customWidth="1"/>
    <col min="4619" max="4865" width="9.140625" style="2"/>
    <col min="4866" max="4866" width="5.5703125" style="2" customWidth="1"/>
    <col min="4867" max="4867" width="27.7109375" style="2" customWidth="1"/>
    <col min="4868" max="4868" width="4.5703125" style="2" customWidth="1"/>
    <col min="4869" max="4869" width="4.7109375" style="2" customWidth="1"/>
    <col min="4870" max="4870" width="21.7109375" style="2" customWidth="1"/>
    <col min="4871" max="4872" width="6.7109375" style="2" customWidth="1"/>
    <col min="4873" max="4873" width="18.7109375" style="2" customWidth="1"/>
    <col min="4874" max="4874" width="8.7109375" style="2" customWidth="1"/>
    <col min="4875" max="5121" width="9.140625" style="2"/>
    <col min="5122" max="5122" width="5.5703125" style="2" customWidth="1"/>
    <col min="5123" max="5123" width="27.7109375" style="2" customWidth="1"/>
    <col min="5124" max="5124" width="4.5703125" style="2" customWidth="1"/>
    <col min="5125" max="5125" width="4.7109375" style="2" customWidth="1"/>
    <col min="5126" max="5126" width="21.7109375" style="2" customWidth="1"/>
    <col min="5127" max="5128" width="6.7109375" style="2" customWidth="1"/>
    <col min="5129" max="5129" width="18.7109375" style="2" customWidth="1"/>
    <col min="5130" max="5130" width="8.7109375" style="2" customWidth="1"/>
    <col min="5131" max="5377" width="9.140625" style="2"/>
    <col min="5378" max="5378" width="5.5703125" style="2" customWidth="1"/>
    <col min="5379" max="5379" width="27.7109375" style="2" customWidth="1"/>
    <col min="5380" max="5380" width="4.5703125" style="2" customWidth="1"/>
    <col min="5381" max="5381" width="4.7109375" style="2" customWidth="1"/>
    <col min="5382" max="5382" width="21.7109375" style="2" customWidth="1"/>
    <col min="5383" max="5384" width="6.7109375" style="2" customWidth="1"/>
    <col min="5385" max="5385" width="18.7109375" style="2" customWidth="1"/>
    <col min="5386" max="5386" width="8.7109375" style="2" customWidth="1"/>
    <col min="5387" max="5633" width="9.140625" style="2"/>
    <col min="5634" max="5634" width="5.5703125" style="2" customWidth="1"/>
    <col min="5635" max="5635" width="27.7109375" style="2" customWidth="1"/>
    <col min="5636" max="5636" width="4.5703125" style="2" customWidth="1"/>
    <col min="5637" max="5637" width="4.7109375" style="2" customWidth="1"/>
    <col min="5638" max="5638" width="21.7109375" style="2" customWidth="1"/>
    <col min="5639" max="5640" width="6.7109375" style="2" customWidth="1"/>
    <col min="5641" max="5641" width="18.7109375" style="2" customWidth="1"/>
    <col min="5642" max="5642" width="8.7109375" style="2" customWidth="1"/>
    <col min="5643" max="5889" width="9.140625" style="2"/>
    <col min="5890" max="5890" width="5.5703125" style="2" customWidth="1"/>
    <col min="5891" max="5891" width="27.7109375" style="2" customWidth="1"/>
    <col min="5892" max="5892" width="4.5703125" style="2" customWidth="1"/>
    <col min="5893" max="5893" width="4.7109375" style="2" customWidth="1"/>
    <col min="5894" max="5894" width="21.7109375" style="2" customWidth="1"/>
    <col min="5895" max="5896" width="6.7109375" style="2" customWidth="1"/>
    <col min="5897" max="5897" width="18.7109375" style="2" customWidth="1"/>
    <col min="5898" max="5898" width="8.7109375" style="2" customWidth="1"/>
    <col min="5899" max="6145" width="9.140625" style="2"/>
    <col min="6146" max="6146" width="5.5703125" style="2" customWidth="1"/>
    <col min="6147" max="6147" width="27.7109375" style="2" customWidth="1"/>
    <col min="6148" max="6148" width="4.5703125" style="2" customWidth="1"/>
    <col min="6149" max="6149" width="4.7109375" style="2" customWidth="1"/>
    <col min="6150" max="6150" width="21.7109375" style="2" customWidth="1"/>
    <col min="6151" max="6152" width="6.7109375" style="2" customWidth="1"/>
    <col min="6153" max="6153" width="18.7109375" style="2" customWidth="1"/>
    <col min="6154" max="6154" width="8.7109375" style="2" customWidth="1"/>
    <col min="6155" max="6401" width="9.140625" style="2"/>
    <col min="6402" max="6402" width="5.5703125" style="2" customWidth="1"/>
    <col min="6403" max="6403" width="27.7109375" style="2" customWidth="1"/>
    <col min="6404" max="6404" width="4.5703125" style="2" customWidth="1"/>
    <col min="6405" max="6405" width="4.7109375" style="2" customWidth="1"/>
    <col min="6406" max="6406" width="21.7109375" style="2" customWidth="1"/>
    <col min="6407" max="6408" width="6.7109375" style="2" customWidth="1"/>
    <col min="6409" max="6409" width="18.7109375" style="2" customWidth="1"/>
    <col min="6410" max="6410" width="8.7109375" style="2" customWidth="1"/>
    <col min="6411" max="6657" width="9.140625" style="2"/>
    <col min="6658" max="6658" width="5.5703125" style="2" customWidth="1"/>
    <col min="6659" max="6659" width="27.7109375" style="2" customWidth="1"/>
    <col min="6660" max="6660" width="4.5703125" style="2" customWidth="1"/>
    <col min="6661" max="6661" width="4.7109375" style="2" customWidth="1"/>
    <col min="6662" max="6662" width="21.7109375" style="2" customWidth="1"/>
    <col min="6663" max="6664" width="6.7109375" style="2" customWidth="1"/>
    <col min="6665" max="6665" width="18.7109375" style="2" customWidth="1"/>
    <col min="6666" max="6666" width="8.7109375" style="2" customWidth="1"/>
    <col min="6667" max="6913" width="9.140625" style="2"/>
    <col min="6914" max="6914" width="5.5703125" style="2" customWidth="1"/>
    <col min="6915" max="6915" width="27.7109375" style="2" customWidth="1"/>
    <col min="6916" max="6916" width="4.5703125" style="2" customWidth="1"/>
    <col min="6917" max="6917" width="4.7109375" style="2" customWidth="1"/>
    <col min="6918" max="6918" width="21.7109375" style="2" customWidth="1"/>
    <col min="6919" max="6920" width="6.7109375" style="2" customWidth="1"/>
    <col min="6921" max="6921" width="18.7109375" style="2" customWidth="1"/>
    <col min="6922" max="6922" width="8.7109375" style="2" customWidth="1"/>
    <col min="6923" max="7169" width="9.140625" style="2"/>
    <col min="7170" max="7170" width="5.5703125" style="2" customWidth="1"/>
    <col min="7171" max="7171" width="27.7109375" style="2" customWidth="1"/>
    <col min="7172" max="7172" width="4.5703125" style="2" customWidth="1"/>
    <col min="7173" max="7173" width="4.7109375" style="2" customWidth="1"/>
    <col min="7174" max="7174" width="21.7109375" style="2" customWidth="1"/>
    <col min="7175" max="7176" width="6.7109375" style="2" customWidth="1"/>
    <col min="7177" max="7177" width="18.7109375" style="2" customWidth="1"/>
    <col min="7178" max="7178" width="8.7109375" style="2" customWidth="1"/>
    <col min="7179" max="7425" width="9.140625" style="2"/>
    <col min="7426" max="7426" width="5.5703125" style="2" customWidth="1"/>
    <col min="7427" max="7427" width="27.7109375" style="2" customWidth="1"/>
    <col min="7428" max="7428" width="4.5703125" style="2" customWidth="1"/>
    <col min="7429" max="7429" width="4.7109375" style="2" customWidth="1"/>
    <col min="7430" max="7430" width="21.7109375" style="2" customWidth="1"/>
    <col min="7431" max="7432" width="6.7109375" style="2" customWidth="1"/>
    <col min="7433" max="7433" width="18.7109375" style="2" customWidth="1"/>
    <col min="7434" max="7434" width="8.7109375" style="2" customWidth="1"/>
    <col min="7435" max="7681" width="9.140625" style="2"/>
    <col min="7682" max="7682" width="5.5703125" style="2" customWidth="1"/>
    <col min="7683" max="7683" width="27.7109375" style="2" customWidth="1"/>
    <col min="7684" max="7684" width="4.5703125" style="2" customWidth="1"/>
    <col min="7685" max="7685" width="4.7109375" style="2" customWidth="1"/>
    <col min="7686" max="7686" width="21.7109375" style="2" customWidth="1"/>
    <col min="7687" max="7688" width="6.7109375" style="2" customWidth="1"/>
    <col min="7689" max="7689" width="18.7109375" style="2" customWidth="1"/>
    <col min="7690" max="7690" width="8.7109375" style="2" customWidth="1"/>
    <col min="7691" max="7937" width="9.140625" style="2"/>
    <col min="7938" max="7938" width="5.5703125" style="2" customWidth="1"/>
    <col min="7939" max="7939" width="27.7109375" style="2" customWidth="1"/>
    <col min="7940" max="7940" width="4.5703125" style="2" customWidth="1"/>
    <col min="7941" max="7941" width="4.7109375" style="2" customWidth="1"/>
    <col min="7942" max="7942" width="21.7109375" style="2" customWidth="1"/>
    <col min="7943" max="7944" width="6.7109375" style="2" customWidth="1"/>
    <col min="7945" max="7945" width="18.7109375" style="2" customWidth="1"/>
    <col min="7946" max="7946" width="8.7109375" style="2" customWidth="1"/>
    <col min="7947" max="8193" width="9.140625" style="2"/>
    <col min="8194" max="8194" width="5.5703125" style="2" customWidth="1"/>
    <col min="8195" max="8195" width="27.7109375" style="2" customWidth="1"/>
    <col min="8196" max="8196" width="4.5703125" style="2" customWidth="1"/>
    <col min="8197" max="8197" width="4.7109375" style="2" customWidth="1"/>
    <col min="8198" max="8198" width="21.7109375" style="2" customWidth="1"/>
    <col min="8199" max="8200" width="6.7109375" style="2" customWidth="1"/>
    <col min="8201" max="8201" width="18.7109375" style="2" customWidth="1"/>
    <col min="8202" max="8202" width="8.7109375" style="2" customWidth="1"/>
    <col min="8203" max="8449" width="9.140625" style="2"/>
    <col min="8450" max="8450" width="5.5703125" style="2" customWidth="1"/>
    <col min="8451" max="8451" width="27.7109375" style="2" customWidth="1"/>
    <col min="8452" max="8452" width="4.5703125" style="2" customWidth="1"/>
    <col min="8453" max="8453" width="4.7109375" style="2" customWidth="1"/>
    <col min="8454" max="8454" width="21.7109375" style="2" customWidth="1"/>
    <col min="8455" max="8456" width="6.7109375" style="2" customWidth="1"/>
    <col min="8457" max="8457" width="18.7109375" style="2" customWidth="1"/>
    <col min="8458" max="8458" width="8.7109375" style="2" customWidth="1"/>
    <col min="8459" max="8705" width="9.140625" style="2"/>
    <col min="8706" max="8706" width="5.5703125" style="2" customWidth="1"/>
    <col min="8707" max="8707" width="27.7109375" style="2" customWidth="1"/>
    <col min="8708" max="8708" width="4.5703125" style="2" customWidth="1"/>
    <col min="8709" max="8709" width="4.7109375" style="2" customWidth="1"/>
    <col min="8710" max="8710" width="21.7109375" style="2" customWidth="1"/>
    <col min="8711" max="8712" width="6.7109375" style="2" customWidth="1"/>
    <col min="8713" max="8713" width="18.7109375" style="2" customWidth="1"/>
    <col min="8714" max="8714" width="8.7109375" style="2" customWidth="1"/>
    <col min="8715" max="8961" width="9.140625" style="2"/>
    <col min="8962" max="8962" width="5.5703125" style="2" customWidth="1"/>
    <col min="8963" max="8963" width="27.7109375" style="2" customWidth="1"/>
    <col min="8964" max="8964" width="4.5703125" style="2" customWidth="1"/>
    <col min="8965" max="8965" width="4.7109375" style="2" customWidth="1"/>
    <col min="8966" max="8966" width="21.7109375" style="2" customWidth="1"/>
    <col min="8967" max="8968" width="6.7109375" style="2" customWidth="1"/>
    <col min="8969" max="8969" width="18.7109375" style="2" customWidth="1"/>
    <col min="8970" max="8970" width="8.7109375" style="2" customWidth="1"/>
    <col min="8971" max="9217" width="9.140625" style="2"/>
    <col min="9218" max="9218" width="5.5703125" style="2" customWidth="1"/>
    <col min="9219" max="9219" width="27.7109375" style="2" customWidth="1"/>
    <col min="9220" max="9220" width="4.5703125" style="2" customWidth="1"/>
    <col min="9221" max="9221" width="4.7109375" style="2" customWidth="1"/>
    <col min="9222" max="9222" width="21.7109375" style="2" customWidth="1"/>
    <col min="9223" max="9224" width="6.7109375" style="2" customWidth="1"/>
    <col min="9225" max="9225" width="18.7109375" style="2" customWidth="1"/>
    <col min="9226" max="9226" width="8.7109375" style="2" customWidth="1"/>
    <col min="9227" max="9473" width="9.140625" style="2"/>
    <col min="9474" max="9474" width="5.5703125" style="2" customWidth="1"/>
    <col min="9475" max="9475" width="27.7109375" style="2" customWidth="1"/>
    <col min="9476" max="9476" width="4.5703125" style="2" customWidth="1"/>
    <col min="9477" max="9477" width="4.7109375" style="2" customWidth="1"/>
    <col min="9478" max="9478" width="21.7109375" style="2" customWidth="1"/>
    <col min="9479" max="9480" width="6.7109375" style="2" customWidth="1"/>
    <col min="9481" max="9481" width="18.7109375" style="2" customWidth="1"/>
    <col min="9482" max="9482" width="8.7109375" style="2" customWidth="1"/>
    <col min="9483" max="9729" width="9.140625" style="2"/>
    <col min="9730" max="9730" width="5.5703125" style="2" customWidth="1"/>
    <col min="9731" max="9731" width="27.7109375" style="2" customWidth="1"/>
    <col min="9732" max="9732" width="4.5703125" style="2" customWidth="1"/>
    <col min="9733" max="9733" width="4.7109375" style="2" customWidth="1"/>
    <col min="9734" max="9734" width="21.7109375" style="2" customWidth="1"/>
    <col min="9735" max="9736" width="6.7109375" style="2" customWidth="1"/>
    <col min="9737" max="9737" width="18.7109375" style="2" customWidth="1"/>
    <col min="9738" max="9738" width="8.7109375" style="2" customWidth="1"/>
    <col min="9739" max="9985" width="9.140625" style="2"/>
    <col min="9986" max="9986" width="5.5703125" style="2" customWidth="1"/>
    <col min="9987" max="9987" width="27.7109375" style="2" customWidth="1"/>
    <col min="9988" max="9988" width="4.5703125" style="2" customWidth="1"/>
    <col min="9989" max="9989" width="4.7109375" style="2" customWidth="1"/>
    <col min="9990" max="9990" width="21.7109375" style="2" customWidth="1"/>
    <col min="9991" max="9992" width="6.7109375" style="2" customWidth="1"/>
    <col min="9993" max="9993" width="18.7109375" style="2" customWidth="1"/>
    <col min="9994" max="9994" width="8.7109375" style="2" customWidth="1"/>
    <col min="9995" max="10241" width="9.140625" style="2"/>
    <col min="10242" max="10242" width="5.5703125" style="2" customWidth="1"/>
    <col min="10243" max="10243" width="27.7109375" style="2" customWidth="1"/>
    <col min="10244" max="10244" width="4.5703125" style="2" customWidth="1"/>
    <col min="10245" max="10245" width="4.7109375" style="2" customWidth="1"/>
    <col min="10246" max="10246" width="21.7109375" style="2" customWidth="1"/>
    <col min="10247" max="10248" width="6.7109375" style="2" customWidth="1"/>
    <col min="10249" max="10249" width="18.7109375" style="2" customWidth="1"/>
    <col min="10250" max="10250" width="8.7109375" style="2" customWidth="1"/>
    <col min="10251" max="10497" width="9.140625" style="2"/>
    <col min="10498" max="10498" width="5.5703125" style="2" customWidth="1"/>
    <col min="10499" max="10499" width="27.7109375" style="2" customWidth="1"/>
    <col min="10500" max="10500" width="4.5703125" style="2" customWidth="1"/>
    <col min="10501" max="10501" width="4.7109375" style="2" customWidth="1"/>
    <col min="10502" max="10502" width="21.7109375" style="2" customWidth="1"/>
    <col min="10503" max="10504" width="6.7109375" style="2" customWidth="1"/>
    <col min="10505" max="10505" width="18.7109375" style="2" customWidth="1"/>
    <col min="10506" max="10506" width="8.7109375" style="2" customWidth="1"/>
    <col min="10507" max="10753" width="9.140625" style="2"/>
    <col min="10754" max="10754" width="5.5703125" style="2" customWidth="1"/>
    <col min="10755" max="10755" width="27.7109375" style="2" customWidth="1"/>
    <col min="10756" max="10756" width="4.5703125" style="2" customWidth="1"/>
    <col min="10757" max="10757" width="4.7109375" style="2" customWidth="1"/>
    <col min="10758" max="10758" width="21.7109375" style="2" customWidth="1"/>
    <col min="10759" max="10760" width="6.7109375" style="2" customWidth="1"/>
    <col min="10761" max="10761" width="18.7109375" style="2" customWidth="1"/>
    <col min="10762" max="10762" width="8.7109375" style="2" customWidth="1"/>
    <col min="10763" max="11009" width="9.140625" style="2"/>
    <col min="11010" max="11010" width="5.5703125" style="2" customWidth="1"/>
    <col min="11011" max="11011" width="27.7109375" style="2" customWidth="1"/>
    <col min="11012" max="11012" width="4.5703125" style="2" customWidth="1"/>
    <col min="11013" max="11013" width="4.7109375" style="2" customWidth="1"/>
    <col min="11014" max="11014" width="21.7109375" style="2" customWidth="1"/>
    <col min="11015" max="11016" width="6.7109375" style="2" customWidth="1"/>
    <col min="11017" max="11017" width="18.7109375" style="2" customWidth="1"/>
    <col min="11018" max="11018" width="8.7109375" style="2" customWidth="1"/>
    <col min="11019" max="11265" width="9.140625" style="2"/>
    <col min="11266" max="11266" width="5.5703125" style="2" customWidth="1"/>
    <col min="11267" max="11267" width="27.7109375" style="2" customWidth="1"/>
    <col min="11268" max="11268" width="4.5703125" style="2" customWidth="1"/>
    <col min="11269" max="11269" width="4.7109375" style="2" customWidth="1"/>
    <col min="11270" max="11270" width="21.7109375" style="2" customWidth="1"/>
    <col min="11271" max="11272" width="6.7109375" style="2" customWidth="1"/>
    <col min="11273" max="11273" width="18.7109375" style="2" customWidth="1"/>
    <col min="11274" max="11274" width="8.7109375" style="2" customWidth="1"/>
    <col min="11275" max="11521" width="9.140625" style="2"/>
    <col min="11522" max="11522" width="5.5703125" style="2" customWidth="1"/>
    <col min="11523" max="11523" width="27.7109375" style="2" customWidth="1"/>
    <col min="11524" max="11524" width="4.5703125" style="2" customWidth="1"/>
    <col min="11525" max="11525" width="4.7109375" style="2" customWidth="1"/>
    <col min="11526" max="11526" width="21.7109375" style="2" customWidth="1"/>
    <col min="11527" max="11528" width="6.7109375" style="2" customWidth="1"/>
    <col min="11529" max="11529" width="18.7109375" style="2" customWidth="1"/>
    <col min="11530" max="11530" width="8.7109375" style="2" customWidth="1"/>
    <col min="11531" max="11777" width="9.140625" style="2"/>
    <col min="11778" max="11778" width="5.5703125" style="2" customWidth="1"/>
    <col min="11779" max="11779" width="27.7109375" style="2" customWidth="1"/>
    <col min="11780" max="11780" width="4.5703125" style="2" customWidth="1"/>
    <col min="11781" max="11781" width="4.7109375" style="2" customWidth="1"/>
    <col min="11782" max="11782" width="21.7109375" style="2" customWidth="1"/>
    <col min="11783" max="11784" width="6.7109375" style="2" customWidth="1"/>
    <col min="11785" max="11785" width="18.7109375" style="2" customWidth="1"/>
    <col min="11786" max="11786" width="8.7109375" style="2" customWidth="1"/>
    <col min="11787" max="12033" width="9.140625" style="2"/>
    <col min="12034" max="12034" width="5.5703125" style="2" customWidth="1"/>
    <col min="12035" max="12035" width="27.7109375" style="2" customWidth="1"/>
    <col min="12036" max="12036" width="4.5703125" style="2" customWidth="1"/>
    <col min="12037" max="12037" width="4.7109375" style="2" customWidth="1"/>
    <col min="12038" max="12038" width="21.7109375" style="2" customWidth="1"/>
    <col min="12039" max="12040" width="6.7109375" style="2" customWidth="1"/>
    <col min="12041" max="12041" width="18.7109375" style="2" customWidth="1"/>
    <col min="12042" max="12042" width="8.7109375" style="2" customWidth="1"/>
    <col min="12043" max="12289" width="9.140625" style="2"/>
    <col min="12290" max="12290" width="5.5703125" style="2" customWidth="1"/>
    <col min="12291" max="12291" width="27.7109375" style="2" customWidth="1"/>
    <col min="12292" max="12292" width="4.5703125" style="2" customWidth="1"/>
    <col min="12293" max="12293" width="4.7109375" style="2" customWidth="1"/>
    <col min="12294" max="12294" width="21.7109375" style="2" customWidth="1"/>
    <col min="12295" max="12296" width="6.7109375" style="2" customWidth="1"/>
    <col min="12297" max="12297" width="18.7109375" style="2" customWidth="1"/>
    <col min="12298" max="12298" width="8.7109375" style="2" customWidth="1"/>
    <col min="12299" max="12545" width="9.140625" style="2"/>
    <col min="12546" max="12546" width="5.5703125" style="2" customWidth="1"/>
    <col min="12547" max="12547" width="27.7109375" style="2" customWidth="1"/>
    <col min="12548" max="12548" width="4.5703125" style="2" customWidth="1"/>
    <col min="12549" max="12549" width="4.7109375" style="2" customWidth="1"/>
    <col min="12550" max="12550" width="21.7109375" style="2" customWidth="1"/>
    <col min="12551" max="12552" width="6.7109375" style="2" customWidth="1"/>
    <col min="12553" max="12553" width="18.7109375" style="2" customWidth="1"/>
    <col min="12554" max="12554" width="8.7109375" style="2" customWidth="1"/>
    <col min="12555" max="12801" width="9.140625" style="2"/>
    <col min="12802" max="12802" width="5.5703125" style="2" customWidth="1"/>
    <col min="12803" max="12803" width="27.7109375" style="2" customWidth="1"/>
    <col min="12804" max="12804" width="4.5703125" style="2" customWidth="1"/>
    <col min="12805" max="12805" width="4.7109375" style="2" customWidth="1"/>
    <col min="12806" max="12806" width="21.7109375" style="2" customWidth="1"/>
    <col min="12807" max="12808" width="6.7109375" style="2" customWidth="1"/>
    <col min="12809" max="12809" width="18.7109375" style="2" customWidth="1"/>
    <col min="12810" max="12810" width="8.7109375" style="2" customWidth="1"/>
    <col min="12811" max="13057" width="9.140625" style="2"/>
    <col min="13058" max="13058" width="5.5703125" style="2" customWidth="1"/>
    <col min="13059" max="13059" width="27.7109375" style="2" customWidth="1"/>
    <col min="13060" max="13060" width="4.5703125" style="2" customWidth="1"/>
    <col min="13061" max="13061" width="4.7109375" style="2" customWidth="1"/>
    <col min="13062" max="13062" width="21.7109375" style="2" customWidth="1"/>
    <col min="13063" max="13064" width="6.7109375" style="2" customWidth="1"/>
    <col min="13065" max="13065" width="18.7109375" style="2" customWidth="1"/>
    <col min="13066" max="13066" width="8.7109375" style="2" customWidth="1"/>
    <col min="13067" max="13313" width="9.140625" style="2"/>
    <col min="13314" max="13314" width="5.5703125" style="2" customWidth="1"/>
    <col min="13315" max="13315" width="27.7109375" style="2" customWidth="1"/>
    <col min="13316" max="13316" width="4.5703125" style="2" customWidth="1"/>
    <col min="13317" max="13317" width="4.7109375" style="2" customWidth="1"/>
    <col min="13318" max="13318" width="21.7109375" style="2" customWidth="1"/>
    <col min="13319" max="13320" width="6.7109375" style="2" customWidth="1"/>
    <col min="13321" max="13321" width="18.7109375" style="2" customWidth="1"/>
    <col min="13322" max="13322" width="8.7109375" style="2" customWidth="1"/>
    <col min="13323" max="13569" width="9.140625" style="2"/>
    <col min="13570" max="13570" width="5.5703125" style="2" customWidth="1"/>
    <col min="13571" max="13571" width="27.7109375" style="2" customWidth="1"/>
    <col min="13572" max="13572" width="4.5703125" style="2" customWidth="1"/>
    <col min="13573" max="13573" width="4.7109375" style="2" customWidth="1"/>
    <col min="13574" max="13574" width="21.7109375" style="2" customWidth="1"/>
    <col min="13575" max="13576" width="6.7109375" style="2" customWidth="1"/>
    <col min="13577" max="13577" width="18.7109375" style="2" customWidth="1"/>
    <col min="13578" max="13578" width="8.7109375" style="2" customWidth="1"/>
    <col min="13579" max="13825" width="9.140625" style="2"/>
    <col min="13826" max="13826" width="5.5703125" style="2" customWidth="1"/>
    <col min="13827" max="13827" width="27.7109375" style="2" customWidth="1"/>
    <col min="13828" max="13828" width="4.5703125" style="2" customWidth="1"/>
    <col min="13829" max="13829" width="4.7109375" style="2" customWidth="1"/>
    <col min="13830" max="13830" width="21.7109375" style="2" customWidth="1"/>
    <col min="13831" max="13832" width="6.7109375" style="2" customWidth="1"/>
    <col min="13833" max="13833" width="18.7109375" style="2" customWidth="1"/>
    <col min="13834" max="13834" width="8.7109375" style="2" customWidth="1"/>
    <col min="13835" max="14081" width="9.140625" style="2"/>
    <col min="14082" max="14082" width="5.5703125" style="2" customWidth="1"/>
    <col min="14083" max="14083" width="27.7109375" style="2" customWidth="1"/>
    <col min="14084" max="14084" width="4.5703125" style="2" customWidth="1"/>
    <col min="14085" max="14085" width="4.7109375" style="2" customWidth="1"/>
    <col min="14086" max="14086" width="21.7109375" style="2" customWidth="1"/>
    <col min="14087" max="14088" width="6.7109375" style="2" customWidth="1"/>
    <col min="14089" max="14089" width="18.7109375" style="2" customWidth="1"/>
    <col min="14090" max="14090" width="8.7109375" style="2" customWidth="1"/>
    <col min="14091" max="14337" width="9.140625" style="2"/>
    <col min="14338" max="14338" width="5.5703125" style="2" customWidth="1"/>
    <col min="14339" max="14339" width="27.7109375" style="2" customWidth="1"/>
    <col min="14340" max="14340" width="4.5703125" style="2" customWidth="1"/>
    <col min="14341" max="14341" width="4.7109375" style="2" customWidth="1"/>
    <col min="14342" max="14342" width="21.7109375" style="2" customWidth="1"/>
    <col min="14343" max="14344" width="6.7109375" style="2" customWidth="1"/>
    <col min="14345" max="14345" width="18.7109375" style="2" customWidth="1"/>
    <col min="14346" max="14346" width="8.7109375" style="2" customWidth="1"/>
    <col min="14347" max="14593" width="9.140625" style="2"/>
    <col min="14594" max="14594" width="5.5703125" style="2" customWidth="1"/>
    <col min="14595" max="14595" width="27.7109375" style="2" customWidth="1"/>
    <col min="14596" max="14596" width="4.5703125" style="2" customWidth="1"/>
    <col min="14597" max="14597" width="4.7109375" style="2" customWidth="1"/>
    <col min="14598" max="14598" width="21.7109375" style="2" customWidth="1"/>
    <col min="14599" max="14600" width="6.7109375" style="2" customWidth="1"/>
    <col min="14601" max="14601" width="18.7109375" style="2" customWidth="1"/>
    <col min="14602" max="14602" width="8.7109375" style="2" customWidth="1"/>
    <col min="14603" max="14849" width="9.140625" style="2"/>
    <col min="14850" max="14850" width="5.5703125" style="2" customWidth="1"/>
    <col min="14851" max="14851" width="27.7109375" style="2" customWidth="1"/>
    <col min="14852" max="14852" width="4.5703125" style="2" customWidth="1"/>
    <col min="14853" max="14853" width="4.7109375" style="2" customWidth="1"/>
    <col min="14854" max="14854" width="21.7109375" style="2" customWidth="1"/>
    <col min="14855" max="14856" width="6.7109375" style="2" customWidth="1"/>
    <col min="14857" max="14857" width="18.7109375" style="2" customWidth="1"/>
    <col min="14858" max="14858" width="8.7109375" style="2" customWidth="1"/>
    <col min="14859" max="15105" width="9.140625" style="2"/>
    <col min="15106" max="15106" width="5.5703125" style="2" customWidth="1"/>
    <col min="15107" max="15107" width="27.7109375" style="2" customWidth="1"/>
    <col min="15108" max="15108" width="4.5703125" style="2" customWidth="1"/>
    <col min="15109" max="15109" width="4.7109375" style="2" customWidth="1"/>
    <col min="15110" max="15110" width="21.7109375" style="2" customWidth="1"/>
    <col min="15111" max="15112" width="6.7109375" style="2" customWidth="1"/>
    <col min="15113" max="15113" width="18.7109375" style="2" customWidth="1"/>
    <col min="15114" max="15114" width="8.7109375" style="2" customWidth="1"/>
    <col min="15115" max="15361" width="9.140625" style="2"/>
    <col min="15362" max="15362" width="5.5703125" style="2" customWidth="1"/>
    <col min="15363" max="15363" width="27.7109375" style="2" customWidth="1"/>
    <col min="15364" max="15364" width="4.5703125" style="2" customWidth="1"/>
    <col min="15365" max="15365" width="4.7109375" style="2" customWidth="1"/>
    <col min="15366" max="15366" width="21.7109375" style="2" customWidth="1"/>
    <col min="15367" max="15368" width="6.7109375" style="2" customWidth="1"/>
    <col min="15369" max="15369" width="18.7109375" style="2" customWidth="1"/>
    <col min="15370" max="15370" width="8.7109375" style="2" customWidth="1"/>
    <col min="15371" max="15617" width="9.140625" style="2"/>
    <col min="15618" max="15618" width="5.5703125" style="2" customWidth="1"/>
    <col min="15619" max="15619" width="27.7109375" style="2" customWidth="1"/>
    <col min="15620" max="15620" width="4.5703125" style="2" customWidth="1"/>
    <col min="15621" max="15621" width="4.7109375" style="2" customWidth="1"/>
    <col min="15622" max="15622" width="21.7109375" style="2" customWidth="1"/>
    <col min="15623" max="15624" width="6.7109375" style="2" customWidth="1"/>
    <col min="15625" max="15625" width="18.7109375" style="2" customWidth="1"/>
    <col min="15626" max="15626" width="8.7109375" style="2" customWidth="1"/>
    <col min="15627" max="15873" width="9.140625" style="2"/>
    <col min="15874" max="15874" width="5.5703125" style="2" customWidth="1"/>
    <col min="15875" max="15875" width="27.7109375" style="2" customWidth="1"/>
    <col min="15876" max="15876" width="4.5703125" style="2" customWidth="1"/>
    <col min="15877" max="15877" width="4.7109375" style="2" customWidth="1"/>
    <col min="15878" max="15878" width="21.7109375" style="2" customWidth="1"/>
    <col min="15879" max="15880" width="6.7109375" style="2" customWidth="1"/>
    <col min="15881" max="15881" width="18.7109375" style="2" customWidth="1"/>
    <col min="15882" max="15882" width="8.7109375" style="2" customWidth="1"/>
    <col min="15883" max="16129" width="9.140625" style="2"/>
    <col min="16130" max="16130" width="5.5703125" style="2" customWidth="1"/>
    <col min="16131" max="16131" width="27.7109375" style="2" customWidth="1"/>
    <col min="16132" max="16132" width="4.5703125" style="2" customWidth="1"/>
    <col min="16133" max="16133" width="4.7109375" style="2" customWidth="1"/>
    <col min="16134" max="16134" width="21.7109375" style="2" customWidth="1"/>
    <col min="16135" max="16136" width="6.7109375" style="2" customWidth="1"/>
    <col min="16137" max="16137" width="18.7109375" style="2" customWidth="1"/>
    <col min="16138" max="16138" width="8.7109375" style="2" customWidth="1"/>
    <col min="16139" max="16384" width="9.140625" style="2"/>
  </cols>
  <sheetData>
    <row r="1" spans="1:10" ht="15.75" x14ac:dyDescent="0.25">
      <c r="A1" s="1"/>
      <c r="F1" s="5" t="s">
        <v>0</v>
      </c>
    </row>
    <row r="2" spans="1:10" ht="15.75" x14ac:dyDescent="0.25">
      <c r="A2"/>
      <c r="F2" s="5" t="s">
        <v>1</v>
      </c>
    </row>
    <row r="3" spans="1:10" ht="15.75" x14ac:dyDescent="0.25">
      <c r="F3" s="5" t="s">
        <v>2</v>
      </c>
    </row>
    <row r="4" spans="1:10" ht="17.100000000000001" customHeight="1" x14ac:dyDescent="0.25">
      <c r="F4" s="5" t="s">
        <v>3</v>
      </c>
    </row>
    <row r="5" spans="1:10" ht="11.25" customHeight="1" x14ac:dyDescent="0.25">
      <c r="F5" s="5"/>
    </row>
    <row r="6" spans="1:10" ht="17.100000000000001" customHeight="1" x14ac:dyDescent="0.25">
      <c r="F6" s="6" t="s">
        <v>4</v>
      </c>
    </row>
    <row r="7" spans="1:10" ht="17.100000000000001" customHeight="1" x14ac:dyDescent="0.25">
      <c r="F7" s="6" t="s">
        <v>5</v>
      </c>
    </row>
    <row r="8" spans="1:10" ht="17.100000000000001" customHeight="1" x14ac:dyDescent="0.3">
      <c r="F8" s="7"/>
      <c r="J8" s="8"/>
    </row>
    <row r="9" spans="1:10" ht="17.100000000000001" customHeight="1" x14ac:dyDescent="0.3">
      <c r="F9" s="161" t="s">
        <v>39</v>
      </c>
      <c r="J9" s="8"/>
    </row>
    <row r="10" spans="1:10" ht="17.100000000000001" customHeight="1" x14ac:dyDescent="0.25">
      <c r="A10" s="136" t="s">
        <v>53</v>
      </c>
      <c r="B10" s="137" t="s">
        <v>50</v>
      </c>
      <c r="C10" s="138"/>
      <c r="D10" s="138"/>
      <c r="E10" s="138"/>
      <c r="F10" s="162" t="s">
        <v>9</v>
      </c>
      <c r="G10" s="135"/>
      <c r="H10" s="138"/>
      <c r="I10" s="138"/>
      <c r="J10" s="12"/>
    </row>
    <row r="11" spans="1:10" ht="17.100000000000001" customHeight="1" x14ac:dyDescent="0.25">
      <c r="A11" s="136" t="s">
        <v>54</v>
      </c>
      <c r="B11" s="137" t="s">
        <v>51</v>
      </c>
      <c r="C11" s="140"/>
      <c r="D11" s="163"/>
      <c r="E11" s="163"/>
      <c r="F11" s="142" t="s">
        <v>52</v>
      </c>
      <c r="G11" s="146"/>
      <c r="H11" s="143"/>
      <c r="I11" s="144"/>
      <c r="J11" s="20"/>
    </row>
    <row r="12" spans="1:10" ht="17.100000000000001" customHeight="1" x14ac:dyDescent="0.25">
      <c r="A12" s="164" t="s">
        <v>55</v>
      </c>
      <c r="B12" s="137" t="s">
        <v>10</v>
      </c>
      <c r="C12" s="140"/>
      <c r="D12" s="163"/>
      <c r="E12" s="163"/>
      <c r="F12" s="140"/>
      <c r="G12" s="146"/>
      <c r="H12" s="143"/>
      <c r="I12" s="144"/>
      <c r="J12" s="20"/>
    </row>
    <row r="13" spans="1:10" ht="17.100000000000001" customHeight="1" x14ac:dyDescent="0.25">
      <c r="A13" s="165"/>
      <c r="B13" s="137"/>
      <c r="C13" s="140"/>
      <c r="D13" s="163"/>
      <c r="E13" s="163"/>
      <c r="F13" s="140"/>
      <c r="G13" s="146"/>
      <c r="H13" s="143"/>
      <c r="I13" s="144"/>
      <c r="J13" s="20"/>
    </row>
    <row r="14" spans="1:10" ht="18" customHeight="1" x14ac:dyDescent="0.25">
      <c r="A14" s="145"/>
      <c r="B14" s="145"/>
      <c r="C14" s="145"/>
      <c r="D14" s="147"/>
      <c r="E14" s="147"/>
      <c r="F14" s="147"/>
      <c r="G14" s="146"/>
      <c r="H14" s="147"/>
      <c r="I14" s="148"/>
      <c r="J14" s="89" t="str">
        <f>'[12]800Д'!H17</f>
        <v xml:space="preserve">19 февраля 2019 г.      </v>
      </c>
    </row>
    <row r="15" spans="1:10" s="12" customFormat="1" ht="18" customHeight="1" x14ac:dyDescent="0.25">
      <c r="A15" s="149"/>
      <c r="B15" s="149"/>
      <c r="C15" s="149"/>
      <c r="D15" s="166"/>
      <c r="E15" s="166"/>
      <c r="F15" s="149"/>
      <c r="G15" s="135"/>
      <c r="H15" s="110"/>
      <c r="I15" s="144" t="s">
        <v>12</v>
      </c>
      <c r="J15" s="28">
        <v>0.625</v>
      </c>
    </row>
    <row r="16" spans="1:10" ht="18" customHeight="1" x14ac:dyDescent="0.25">
      <c r="A16" s="150" t="s">
        <v>13</v>
      </c>
      <c r="B16" s="151"/>
      <c r="C16" s="151"/>
      <c r="D16" s="163"/>
      <c r="E16" s="167"/>
      <c r="F16" s="110"/>
      <c r="G16" s="135"/>
      <c r="H16" s="110"/>
      <c r="I16" s="144" t="s">
        <v>14</v>
      </c>
      <c r="J16" s="20"/>
    </row>
    <row r="17" spans="1:11" ht="9.9499999999999993" customHeight="1" thickBot="1" x14ac:dyDescent="0.3">
      <c r="A17" s="110"/>
      <c r="B17" s="110"/>
      <c r="C17" s="110"/>
      <c r="D17" s="167"/>
      <c r="E17" s="167"/>
      <c r="F17" s="110"/>
      <c r="G17" s="135"/>
      <c r="H17" s="110"/>
      <c r="I17" s="110"/>
    </row>
    <row r="18" spans="1:11" ht="15.75" thickBot="1" x14ac:dyDescent="0.3">
      <c r="A18" s="31"/>
      <c r="B18" s="32" t="s">
        <v>15</v>
      </c>
      <c r="C18" s="91" t="s">
        <v>16</v>
      </c>
      <c r="D18" s="168" t="s">
        <v>17</v>
      </c>
      <c r="E18" s="168" t="s">
        <v>18</v>
      </c>
      <c r="F18" s="31" t="s">
        <v>41</v>
      </c>
      <c r="G18" s="31" t="s">
        <v>20</v>
      </c>
      <c r="H18" s="31" t="s">
        <v>21</v>
      </c>
      <c r="I18" s="31" t="s">
        <v>22</v>
      </c>
      <c r="J18" s="31" t="s">
        <v>23</v>
      </c>
    </row>
    <row r="19" spans="1:11" x14ac:dyDescent="0.25">
      <c r="A19" s="35"/>
      <c r="B19" s="36" t="s">
        <v>24</v>
      </c>
      <c r="C19" s="36"/>
      <c r="D19" s="169"/>
      <c r="E19" s="169"/>
      <c r="F19" s="35"/>
      <c r="G19" s="36"/>
      <c r="H19" s="35"/>
      <c r="I19" s="35"/>
      <c r="J19" s="35"/>
    </row>
    <row r="20" spans="1:11" x14ac:dyDescent="0.25">
      <c r="A20" s="39">
        <v>1</v>
      </c>
      <c r="B20" s="170" t="str">
        <f>VLOOKUP($K20,'[12]800Д'!$D$20:$Y$147,4,FALSE)</f>
        <v>ШКАЛЕНКОВА</v>
      </c>
      <c r="C20" s="170" t="str">
        <f>VLOOKUP($K20,'[12]800Д'!$D$20:$Y$147,5,FALSE)</f>
        <v>Кристина</v>
      </c>
      <c r="D20" s="171" t="str">
        <f>VLOOKUP($K20,'[12]800Д'!$D$20:$Y$147,6,FALSE)</f>
        <v>17.01.2001</v>
      </c>
      <c r="E20" s="41" t="str">
        <f>VLOOKUP($K20,'[12]800Д'!$D$20:$Y$147,7,FALSE)</f>
        <v>КМС</v>
      </c>
      <c r="F20" s="172" t="str">
        <f>VLOOKUP($K20,'[12]800Д'!$D$20:$Y$147,8,FALSE)</f>
        <v xml:space="preserve">Санкт-Петербург </v>
      </c>
      <c r="G20" s="41">
        <f>VLOOKUP($K20,'[12]800Д'!$D$20:$Y$147,3,FALSE)</f>
        <v>186</v>
      </c>
      <c r="H20" s="48"/>
      <c r="I20" s="48"/>
      <c r="J20" s="95" t="s">
        <v>25</v>
      </c>
      <c r="K20" s="54">
        <v>11</v>
      </c>
    </row>
    <row r="21" spans="1:11" x14ac:dyDescent="0.25">
      <c r="A21" s="39">
        <v>2</v>
      </c>
      <c r="B21" s="170" t="str">
        <f>VLOOKUP($K21,'[12]800Д'!$D$20:$Y$147,4,FALSE)</f>
        <v>САМУЙЛОВА</v>
      </c>
      <c r="C21" s="170" t="str">
        <f>VLOOKUP($K21,'[12]800Д'!$D$20:$Y$147,5,FALSE)</f>
        <v>Екатерина</v>
      </c>
      <c r="D21" s="171" t="str">
        <f>VLOOKUP($K21,'[12]800Д'!$D$20:$Y$147,6,FALSE)</f>
        <v>05.11.1999</v>
      </c>
      <c r="E21" s="41" t="str">
        <f>VLOOKUP($K21,'[12]800Д'!$D$20:$Y$147,7,FALSE)</f>
        <v>КМС</v>
      </c>
      <c r="F21" s="172" t="str">
        <f>VLOOKUP($K21,'[12]800Д'!$D$20:$Y$147,8,FALSE)</f>
        <v>Москва Тверская область</v>
      </c>
      <c r="G21" s="41">
        <f>VLOOKUP($K21,'[12]800Д'!$D$20:$Y$147,3,FALSE)</f>
        <v>391</v>
      </c>
      <c r="H21" s="48"/>
      <c r="I21" s="48"/>
      <c r="J21" s="95" t="s">
        <v>56</v>
      </c>
      <c r="K21" s="54">
        <v>12</v>
      </c>
    </row>
    <row r="22" spans="1:11" x14ac:dyDescent="0.25">
      <c r="A22" s="39">
        <v>3</v>
      </c>
      <c r="B22" s="170" t="str">
        <f>VLOOKUP($K22,'[12]800Д'!$D$20:$Y$147,4,FALSE)</f>
        <v>ПАХОМОВА</v>
      </c>
      <c r="C22" s="170" t="str">
        <f>VLOOKUP($K22,'[12]800Д'!$D$20:$Y$147,5,FALSE)</f>
        <v>Кристина</v>
      </c>
      <c r="D22" s="171" t="str">
        <f>VLOOKUP($K22,'[12]800Д'!$D$20:$Y$147,6,FALSE)</f>
        <v>20.11.1999</v>
      </c>
      <c r="E22" s="41" t="str">
        <f>VLOOKUP($K22,'[12]800Д'!$D$20:$Y$147,7,FALSE)</f>
        <v>КМС</v>
      </c>
      <c r="F22" s="172" t="str">
        <f>VLOOKUP($K22,'[12]800Д'!$D$20:$Y$147,8,FALSE)</f>
        <v>Московская область Курская область</v>
      </c>
      <c r="G22" s="41">
        <f>VLOOKUP($K22,'[12]800Д'!$D$20:$Y$147,3,FALSE)</f>
        <v>278</v>
      </c>
      <c r="H22" s="48"/>
      <c r="I22" s="48"/>
      <c r="J22" s="95" t="s">
        <v>56</v>
      </c>
      <c r="K22" s="54">
        <v>13</v>
      </c>
    </row>
    <row r="23" spans="1:11" x14ac:dyDescent="0.25">
      <c r="A23" s="39">
        <v>4</v>
      </c>
      <c r="B23" s="170" t="str">
        <f>VLOOKUP($K23,'[12]800Д'!$D$20:$Y$147,4,FALSE)</f>
        <v>АГЕЙЧЕНКОВА</v>
      </c>
      <c r="C23" s="170" t="str">
        <f>VLOOKUP($K23,'[12]800Д'!$D$20:$Y$147,5,FALSE)</f>
        <v>Елена</v>
      </c>
      <c r="D23" s="171" t="str">
        <f>VLOOKUP($K23,'[12]800Д'!$D$20:$Y$147,6,FALSE)</f>
        <v>03.04.1999</v>
      </c>
      <c r="E23" s="41" t="str">
        <f>VLOOKUP($K23,'[12]800Д'!$D$20:$Y$147,7,FALSE)</f>
        <v>КМС</v>
      </c>
      <c r="F23" s="172" t="str">
        <f>VLOOKUP($K23,'[12]800Д'!$D$20:$Y$147,8,FALSE)</f>
        <v>Московская область Брянская область</v>
      </c>
      <c r="G23" s="41">
        <f>VLOOKUP($K23,'[12]800Д'!$D$20:$Y$147,3,FALSE)</f>
        <v>252</v>
      </c>
      <c r="H23" s="48"/>
      <c r="I23" s="48"/>
      <c r="J23" s="65"/>
      <c r="K23" s="54">
        <v>14</v>
      </c>
    </row>
    <row r="24" spans="1:11" x14ac:dyDescent="0.25">
      <c r="A24" s="39">
        <v>5</v>
      </c>
      <c r="B24" s="170" t="str">
        <f>VLOOKUP($K24,'[12]800Д'!$D$20:$Y$147,4,FALSE)</f>
        <v>ЗАВАРЗИНА</v>
      </c>
      <c r="C24" s="170" t="str">
        <f>VLOOKUP($K24,'[12]800Д'!$D$20:$Y$147,5,FALSE)</f>
        <v>Анжелика</v>
      </c>
      <c r="D24" s="171" t="str">
        <f>VLOOKUP($K24,'[12]800Д'!$D$20:$Y$147,6,FALSE)</f>
        <v>19.07.1998</v>
      </c>
      <c r="E24" s="41" t="str">
        <f>VLOOKUP($K24,'[12]800Д'!$D$20:$Y$147,7,FALSE)</f>
        <v>КМС</v>
      </c>
      <c r="F24" s="172" t="str">
        <f>VLOOKUP($K24,'[12]800Д'!$D$20:$Y$147,8,FALSE)</f>
        <v xml:space="preserve">Волгоградская область </v>
      </c>
      <c r="G24" s="41">
        <f>VLOOKUP($K24,'[12]800Д'!$D$20:$Y$147,3,FALSE)</f>
        <v>496</v>
      </c>
      <c r="H24" s="48"/>
      <c r="I24" s="48"/>
      <c r="J24" s="95"/>
      <c r="K24" s="54">
        <v>15</v>
      </c>
    </row>
    <row r="25" spans="1:11" x14ac:dyDescent="0.25">
      <c r="A25" s="39">
        <v>6</v>
      </c>
      <c r="B25" s="170" t="str">
        <f>VLOOKUP($K25,'[12]800Д'!$D$20:$Y$147,4,FALSE)</f>
        <v>ЧЕРНЫХ</v>
      </c>
      <c r="C25" s="170" t="str">
        <f>VLOOKUP($K25,'[12]800Д'!$D$20:$Y$147,5,FALSE)</f>
        <v>Арина</v>
      </c>
      <c r="D25" s="171" t="str">
        <f>VLOOKUP($K25,'[12]800Д'!$D$20:$Y$147,6,FALSE)</f>
        <v>05.10.1998</v>
      </c>
      <c r="E25" s="41" t="str">
        <f>VLOOKUP($K25,'[12]800Д'!$D$20:$Y$147,7,FALSE)</f>
        <v>КМС</v>
      </c>
      <c r="F25" s="172" t="str">
        <f>VLOOKUP($K25,'[12]800Д'!$D$20:$Y$147,8,FALSE)</f>
        <v xml:space="preserve">Приморский край </v>
      </c>
      <c r="G25" s="41">
        <f>VLOOKUP($K25,'[12]800Д'!$D$20:$Y$147,3,FALSE)</f>
        <v>250</v>
      </c>
      <c r="H25" s="48"/>
      <c r="I25" s="48"/>
      <c r="J25" s="95"/>
      <c r="K25" s="54">
        <v>16</v>
      </c>
    </row>
    <row r="26" spans="1:11" x14ac:dyDescent="0.25">
      <c r="A26" s="39"/>
      <c r="B26" s="50" t="s">
        <v>26</v>
      </c>
      <c r="C26" s="173"/>
      <c r="D26" s="174"/>
      <c r="E26" s="153"/>
      <c r="F26" s="175"/>
      <c r="G26" s="41"/>
      <c r="H26" s="48"/>
      <c r="I26" s="48"/>
      <c r="J26" s="65"/>
    </row>
    <row r="27" spans="1:11" x14ac:dyDescent="0.25">
      <c r="A27" s="39">
        <v>1</v>
      </c>
      <c r="B27" s="170" t="str">
        <f>VLOOKUP($K27,'[12]800Д'!$D$20:$Y$147,4,FALSE)</f>
        <v>ТИХОНОВА</v>
      </c>
      <c r="C27" s="170" t="str">
        <f>VLOOKUP($K27,'[12]800Д'!$D$20:$Y$147,5,FALSE)</f>
        <v>Дарья</v>
      </c>
      <c r="D27" s="171" t="str">
        <f>VLOOKUP($K27,'[12]800Д'!$D$20:$Y$147,6,FALSE)</f>
        <v>15.08.1998</v>
      </c>
      <c r="E27" s="41" t="str">
        <f>VLOOKUP($K27,'[12]800Д'!$D$20:$Y$147,7,FALSE)</f>
        <v>КМС</v>
      </c>
      <c r="F27" s="43" t="str">
        <f>VLOOKUP($K27,'[12]800Д'!$D$20:$Y$147,8,FALSE)</f>
        <v xml:space="preserve">Москва </v>
      </c>
      <c r="G27" s="41">
        <f>VLOOKUP($K27,'[12]800Д'!$D$20:$Y$147,3,FALSE)</f>
        <v>428</v>
      </c>
      <c r="H27" s="48"/>
      <c r="I27" s="48"/>
      <c r="J27" s="41" t="s">
        <v>25</v>
      </c>
      <c r="K27" s="54">
        <v>21</v>
      </c>
    </row>
    <row r="28" spans="1:11" ht="15.75" customHeight="1" x14ac:dyDescent="0.25">
      <c r="A28" s="39">
        <v>2</v>
      </c>
      <c r="B28" s="170" t="str">
        <f>VLOOKUP($K28,'[12]800Д'!$D$20:$Y$147,4,FALSE)</f>
        <v>ТРУБИНА</v>
      </c>
      <c r="C28" s="170" t="str">
        <f>VLOOKUP($K28,'[12]800Д'!$D$20:$Y$147,5,FALSE)</f>
        <v>Екатерина</v>
      </c>
      <c r="D28" s="171" t="str">
        <f>VLOOKUP($K28,'[12]800Д'!$D$20:$Y$147,6,FALSE)</f>
        <v>08.07.1997</v>
      </c>
      <c r="E28" s="41" t="str">
        <f>VLOOKUP($K28,'[12]800Д'!$D$20:$Y$147,7,FALSE)</f>
        <v>КМС</v>
      </c>
      <c r="F28" s="43" t="str">
        <f>VLOOKUP($K28,'[12]800Д'!$D$20:$Y$147,8,FALSE)</f>
        <v xml:space="preserve">Самарская область </v>
      </c>
      <c r="G28" s="41">
        <f>VLOOKUP($K28,'[12]800Д'!$D$20:$Y$147,3,FALSE)</f>
        <v>417</v>
      </c>
      <c r="H28" s="48"/>
      <c r="I28" s="48"/>
      <c r="J28" s="95"/>
      <c r="K28" s="54">
        <v>22</v>
      </c>
    </row>
    <row r="29" spans="1:11" ht="15.75" customHeight="1" x14ac:dyDescent="0.25">
      <c r="A29" s="39">
        <v>3</v>
      </c>
      <c r="B29" s="170" t="str">
        <f>VLOOKUP($K29,'[12]800Д'!$D$20:$Y$147,4,FALSE)</f>
        <v>ЗЫРЯНОВА</v>
      </c>
      <c r="C29" s="170" t="str">
        <f>VLOOKUP($K29,'[12]800Д'!$D$20:$Y$147,5,FALSE)</f>
        <v>Ксения</v>
      </c>
      <c r="D29" s="171" t="str">
        <f>VLOOKUP($K29,'[12]800Д'!$D$20:$Y$147,6,FALSE)</f>
        <v>30.01.1998</v>
      </c>
      <c r="E29" s="41" t="str">
        <f>VLOOKUP($K29,'[12]800Д'!$D$20:$Y$147,7,FALSE)</f>
        <v>КМС</v>
      </c>
      <c r="F29" s="43" t="str">
        <f>VLOOKUP($K29,'[12]800Д'!$D$20:$Y$147,8,FALSE)</f>
        <v xml:space="preserve">Пермский край </v>
      </c>
      <c r="G29" s="41">
        <f>VLOOKUP($K29,'[12]800Д'!$D$20:$Y$147,3,FALSE)</f>
        <v>229</v>
      </c>
      <c r="H29" s="48"/>
      <c r="I29" s="48"/>
      <c r="J29" s="65"/>
      <c r="K29" s="54">
        <v>23</v>
      </c>
    </row>
    <row r="30" spans="1:11" ht="15.75" customHeight="1" x14ac:dyDescent="0.25">
      <c r="A30" s="46">
        <v>4</v>
      </c>
      <c r="B30" s="170" t="str">
        <f>VLOOKUP($K30,'[12]800Д'!$D$20:$Y$147,4,FALSE)</f>
        <v>КРИКУН</v>
      </c>
      <c r="C30" s="170" t="str">
        <f>VLOOKUP($K30,'[12]800Д'!$D$20:$Y$147,5,FALSE)</f>
        <v>Наталья</v>
      </c>
      <c r="D30" s="171" t="str">
        <f>VLOOKUP($K30,'[12]800Д'!$D$20:$Y$147,6,FALSE)</f>
        <v>24.06.1999</v>
      </c>
      <c r="E30" s="41" t="str">
        <f>VLOOKUP($K30,'[12]800Д'!$D$20:$Y$147,7,FALSE)</f>
        <v>КМС</v>
      </c>
      <c r="F30" s="43" t="str">
        <f>VLOOKUP($K30,'[12]800Д'!$D$20:$Y$147,8,FALSE)</f>
        <v xml:space="preserve">Омская область </v>
      </c>
      <c r="G30" s="41">
        <f>VLOOKUP($K30,'[12]800Д'!$D$20:$Y$147,3,FALSE)</f>
        <v>197</v>
      </c>
      <c r="H30" s="48"/>
      <c r="I30" s="48"/>
      <c r="J30" s="65"/>
      <c r="K30" s="54">
        <v>24</v>
      </c>
    </row>
    <row r="31" spans="1:11" ht="15.75" customHeight="1" x14ac:dyDescent="0.25">
      <c r="A31" s="39">
        <v>5</v>
      </c>
      <c r="B31" s="170" t="str">
        <f>VLOOKUP($K31,'[12]800Д'!$D$20:$Y$147,4,FALSE)</f>
        <v>ЛУНЕВА</v>
      </c>
      <c r="C31" s="170" t="str">
        <f>VLOOKUP($K31,'[12]800Д'!$D$20:$Y$147,5,FALSE)</f>
        <v>Элина</v>
      </c>
      <c r="D31" s="171" t="str">
        <f>VLOOKUP($K31,'[12]800Д'!$D$20:$Y$147,6,FALSE)</f>
        <v>29.01.1997</v>
      </c>
      <c r="E31" s="41" t="str">
        <f>VLOOKUP($K31,'[12]800Д'!$D$20:$Y$147,7,FALSE)</f>
        <v>КМС</v>
      </c>
      <c r="F31" s="43" t="str">
        <f>VLOOKUP($K31,'[12]800Д'!$D$20:$Y$147,8,FALSE)</f>
        <v xml:space="preserve">Челябинская область </v>
      </c>
      <c r="G31" s="41">
        <f>VLOOKUP($K31,'[12]800Д'!$D$20:$Y$147,3,FALSE)</f>
        <v>459</v>
      </c>
      <c r="H31" s="48"/>
      <c r="I31" s="48"/>
      <c r="J31" s="95"/>
      <c r="K31" s="54">
        <v>25</v>
      </c>
    </row>
    <row r="32" spans="1:11" ht="15.75" customHeight="1" x14ac:dyDescent="0.25">
      <c r="A32" s="39">
        <v>6</v>
      </c>
      <c r="B32" s="170" t="str">
        <f>VLOOKUP($K32,'[12]800Д'!$D$20:$Y$147,4,FALSE)</f>
        <v>СОЛОМЕИНА</v>
      </c>
      <c r="C32" s="170" t="str">
        <f>VLOOKUP($K32,'[12]800Д'!$D$20:$Y$147,5,FALSE)</f>
        <v>Полина</v>
      </c>
      <c r="D32" s="171" t="str">
        <f>VLOOKUP($K32,'[12]800Д'!$D$20:$Y$147,6,FALSE)</f>
        <v>04.09.2000</v>
      </c>
      <c r="E32" s="41" t="str">
        <f>VLOOKUP($K32,'[12]800Д'!$D$20:$Y$147,7,FALSE)</f>
        <v>КМС</v>
      </c>
      <c r="F32" s="43" t="str">
        <f>VLOOKUP($K32,'[12]800Д'!$D$20:$Y$147,8,FALSE)</f>
        <v xml:space="preserve">Санкт-Петербург </v>
      </c>
      <c r="G32" s="41">
        <f>VLOOKUP($K32,'[12]800Д'!$D$20:$Y$147,3,FALSE)</f>
        <v>173</v>
      </c>
      <c r="H32" s="48"/>
      <c r="I32" s="48"/>
      <c r="J32" s="41" t="s">
        <v>25</v>
      </c>
      <c r="K32" s="54">
        <v>26</v>
      </c>
    </row>
    <row r="33" spans="1:11" s="110" customFormat="1" ht="15.75" customHeight="1" x14ac:dyDescent="0.25">
      <c r="A33" s="109"/>
      <c r="B33" s="50" t="s">
        <v>27</v>
      </c>
      <c r="C33" s="176"/>
      <c r="D33" s="177"/>
      <c r="E33" s="178"/>
      <c r="F33" s="179"/>
      <c r="G33" s="41"/>
      <c r="H33" s="108"/>
      <c r="I33" s="108"/>
      <c r="J33" s="180"/>
    </row>
    <row r="34" spans="1:11" s="110" customFormat="1" ht="15.75" customHeight="1" x14ac:dyDescent="0.25">
      <c r="A34" s="109">
        <v>1</v>
      </c>
      <c r="B34" s="170"/>
      <c r="C34" s="170"/>
      <c r="D34" s="171"/>
      <c r="E34" s="41"/>
      <c r="F34" s="43"/>
      <c r="G34" s="41"/>
      <c r="H34" s="108"/>
      <c r="I34" s="108"/>
      <c r="J34" s="180"/>
      <c r="K34" s="54">
        <v>31</v>
      </c>
    </row>
    <row r="35" spans="1:11" ht="15.75" customHeight="1" x14ac:dyDescent="0.25">
      <c r="A35" s="39">
        <v>2</v>
      </c>
      <c r="B35" s="170" t="str">
        <f>VLOOKUP($K35,'[12]800Д'!$D$20:$Y$147,4,FALSE)</f>
        <v>СИМОНОВА</v>
      </c>
      <c r="C35" s="170" t="str">
        <f>VLOOKUP($K35,'[12]800Д'!$D$20:$Y$147,5,FALSE)</f>
        <v>Александра</v>
      </c>
      <c r="D35" s="171" t="str">
        <f>VLOOKUP($K35,'[12]800Д'!$D$20:$Y$147,6,FALSE)</f>
        <v>17.12.1998</v>
      </c>
      <c r="E35" s="41" t="str">
        <f>VLOOKUP($K35,'[12]800Д'!$D$20:$Y$147,7,FALSE)</f>
        <v>КМС</v>
      </c>
      <c r="F35" s="43" t="str">
        <f>VLOOKUP($K35,'[12]800Д'!$D$20:$Y$147,8,FALSE)</f>
        <v xml:space="preserve">Челябинская область </v>
      </c>
      <c r="G35" s="41">
        <f>VLOOKUP($K35,'[12]800Д'!$D$20:$Y$147,3,FALSE)</f>
        <v>464</v>
      </c>
      <c r="H35" s="48"/>
      <c r="I35" s="48"/>
      <c r="J35" s="65"/>
      <c r="K35" s="54">
        <v>32</v>
      </c>
    </row>
    <row r="36" spans="1:11" ht="15.75" customHeight="1" x14ac:dyDescent="0.25">
      <c r="A36" s="39">
        <v>3</v>
      </c>
      <c r="B36" s="170" t="str">
        <f>VLOOKUP($K36,'[12]800Д'!$D$20:$Y$147,4,FALSE)</f>
        <v>БУРЕЕВА</v>
      </c>
      <c r="C36" s="170" t="str">
        <f>VLOOKUP($K36,'[12]800Д'!$D$20:$Y$147,5,FALSE)</f>
        <v>Олеся</v>
      </c>
      <c r="D36" s="171" t="str">
        <f>VLOOKUP($K36,'[12]800Д'!$D$20:$Y$147,6,FALSE)</f>
        <v>05.07.1998</v>
      </c>
      <c r="E36" s="41" t="str">
        <f>VLOOKUP($K36,'[12]800Д'!$D$20:$Y$147,7,FALSE)</f>
        <v>КМС</v>
      </c>
      <c r="F36" s="43" t="str">
        <f>VLOOKUP($K36,'[12]800Д'!$D$20:$Y$147,8,FALSE)</f>
        <v xml:space="preserve">Воронежская область </v>
      </c>
      <c r="G36" s="41">
        <f>VLOOKUP($K36,'[12]800Д'!$D$20:$Y$147,3,FALSE)</f>
        <v>408</v>
      </c>
      <c r="H36" s="48"/>
      <c r="I36" s="48"/>
      <c r="J36" s="65"/>
      <c r="K36" s="54">
        <v>33</v>
      </c>
    </row>
    <row r="37" spans="1:11" ht="15.75" customHeight="1" x14ac:dyDescent="0.25">
      <c r="A37" s="39">
        <v>4</v>
      </c>
      <c r="B37" s="170" t="str">
        <f>VLOOKUP($K37,'[12]800Д'!$D$20:$Y$147,4,FALSE)</f>
        <v>ИЗОТОВА</v>
      </c>
      <c r="C37" s="170" t="str">
        <f>VLOOKUP($K37,'[12]800Д'!$D$20:$Y$147,5,FALSE)</f>
        <v>Марина</v>
      </c>
      <c r="D37" s="171" t="str">
        <f>VLOOKUP($K37,'[12]800Д'!$D$20:$Y$147,6,FALSE)</f>
        <v>15.03.2001</v>
      </c>
      <c r="E37" s="41" t="str">
        <f>VLOOKUP($K37,'[12]800Д'!$D$20:$Y$147,7,FALSE)</f>
        <v>КМС</v>
      </c>
      <c r="F37" s="43" t="str">
        <f>VLOOKUP($K37,'[12]800Д'!$D$20:$Y$147,8,FALSE)</f>
        <v xml:space="preserve">Московская область </v>
      </c>
      <c r="G37" s="41">
        <f>VLOOKUP($K37,'[12]800Д'!$D$20:$Y$147,3,FALSE)</f>
        <v>272</v>
      </c>
      <c r="H37" s="48"/>
      <c r="I37" s="48"/>
      <c r="J37" s="41" t="s">
        <v>25</v>
      </c>
      <c r="K37" s="54">
        <v>34</v>
      </c>
    </row>
    <row r="38" spans="1:11" ht="15.75" customHeight="1" x14ac:dyDescent="0.25">
      <c r="A38" s="39">
        <v>5</v>
      </c>
      <c r="B38" s="170" t="str">
        <f>VLOOKUP($K38,'[12]800Д'!$D$20:$Y$147,4,FALSE)</f>
        <v>ПАУШКИНА</v>
      </c>
      <c r="C38" s="170" t="str">
        <f>VLOOKUP($K38,'[12]800Д'!$D$20:$Y$147,5,FALSE)</f>
        <v>Елена</v>
      </c>
      <c r="D38" s="171" t="str">
        <f>VLOOKUP($K38,'[12]800Д'!$D$20:$Y$147,6,FALSE)</f>
        <v>08.11.1998</v>
      </c>
      <c r="E38" s="41" t="str">
        <f>VLOOKUP($K38,'[12]800Д'!$D$20:$Y$147,7,FALSE)</f>
        <v>КМС</v>
      </c>
      <c r="F38" s="43" t="str">
        <f>VLOOKUP($K38,'[12]800Д'!$D$20:$Y$147,8,FALSE)</f>
        <v>Московская область Хабаровский край</v>
      </c>
      <c r="G38" s="41">
        <f>VLOOKUP($K38,'[12]800Д'!$D$20:$Y$147,3,FALSE)</f>
        <v>263</v>
      </c>
      <c r="H38" s="48"/>
      <c r="I38" s="48"/>
      <c r="J38" s="65"/>
      <c r="K38" s="54">
        <v>35</v>
      </c>
    </row>
    <row r="39" spans="1:11" ht="15.75" customHeight="1" x14ac:dyDescent="0.25">
      <c r="A39" s="39">
        <v>6</v>
      </c>
      <c r="B39" s="170" t="str">
        <f>VLOOKUP($K39,'[12]800Д'!$D$20:$Y$147,4,FALSE)</f>
        <v>САНКИНА</v>
      </c>
      <c r="C39" s="170" t="str">
        <f>VLOOKUP($K39,'[12]800Д'!$D$20:$Y$147,5,FALSE)</f>
        <v>Анастасия</v>
      </c>
      <c r="D39" s="171" t="str">
        <f>VLOOKUP($K39,'[12]800Д'!$D$20:$Y$147,6,FALSE)</f>
        <v>14.05.1998</v>
      </c>
      <c r="E39" s="41">
        <f>VLOOKUP($K39,'[12]800Д'!$D$20:$Y$147,7,FALSE)</f>
        <v>1</v>
      </c>
      <c r="F39" s="43" t="str">
        <f>VLOOKUP($K39,'[12]800Д'!$D$20:$Y$147,8,FALSE)</f>
        <v xml:space="preserve">Республика Башкортостан </v>
      </c>
      <c r="G39" s="41">
        <f>VLOOKUP($K39,'[12]800Д'!$D$20:$Y$147,3,FALSE)</f>
        <v>512</v>
      </c>
      <c r="H39" s="48"/>
      <c r="I39" s="48"/>
      <c r="J39" s="65"/>
      <c r="K39" s="54">
        <v>36</v>
      </c>
    </row>
    <row r="40" spans="1:11" ht="15.75" customHeight="1" x14ac:dyDescent="0.25">
      <c r="A40" s="39"/>
      <c r="B40" s="170"/>
      <c r="C40" s="170"/>
      <c r="D40" s="171"/>
      <c r="E40" s="41"/>
      <c r="F40" s="43"/>
      <c r="G40" s="41"/>
      <c r="H40" s="48"/>
      <c r="I40" s="48"/>
      <c r="J40" s="65"/>
      <c r="K40" s="54"/>
    </row>
    <row r="41" spans="1:11" ht="15.75" customHeight="1" x14ac:dyDescent="0.25">
      <c r="A41" s="39"/>
      <c r="B41" s="50" t="s">
        <v>28</v>
      </c>
      <c r="C41" s="173"/>
      <c r="D41" s="174"/>
      <c r="E41" s="152"/>
      <c r="F41" s="175"/>
      <c r="G41" s="41"/>
      <c r="H41" s="48"/>
      <c r="I41" s="48"/>
      <c r="J41" s="65"/>
    </row>
    <row r="42" spans="1:11" ht="15.75" customHeight="1" x14ac:dyDescent="0.25">
      <c r="A42" s="39">
        <v>1</v>
      </c>
      <c r="B42" s="170"/>
      <c r="C42" s="170"/>
      <c r="D42" s="171"/>
      <c r="E42" s="41"/>
      <c r="F42" s="43"/>
      <c r="G42" s="41"/>
      <c r="H42" s="48"/>
      <c r="I42" s="48"/>
      <c r="J42" s="65"/>
      <c r="K42" s="2">
        <v>41</v>
      </c>
    </row>
    <row r="43" spans="1:11" ht="15.75" customHeight="1" x14ac:dyDescent="0.25">
      <c r="A43" s="39">
        <v>2</v>
      </c>
      <c r="B43" s="170" t="str">
        <f>VLOOKUP($K43,'[12]800Д'!$D$20:$Y$147,4,FALSE)</f>
        <v>ЗИМИНА</v>
      </c>
      <c r="C43" s="170" t="str">
        <f>VLOOKUP($K43,'[12]800Д'!$D$20:$Y$147,5,FALSE)</f>
        <v>Дарья</v>
      </c>
      <c r="D43" s="171" t="str">
        <f>VLOOKUP($K43,'[12]800Д'!$D$20:$Y$147,6,FALSE)</f>
        <v>05.10.1999</v>
      </c>
      <c r="E43" s="41" t="str">
        <f>VLOOKUP($K43,'[12]800Д'!$D$20:$Y$147,7,FALSE)</f>
        <v>КМС</v>
      </c>
      <c r="F43" s="43" t="str">
        <f>VLOOKUP($K43,'[12]800Д'!$D$20:$Y$147,8,FALSE)</f>
        <v>Московская область Курская область</v>
      </c>
      <c r="G43" s="41">
        <f>VLOOKUP($K43,'[12]800Д'!$D$20:$Y$147,3,FALSE)</f>
        <v>270</v>
      </c>
      <c r="H43" s="48"/>
      <c r="I43" s="48"/>
      <c r="J43" s="41" t="s">
        <v>25</v>
      </c>
      <c r="K43" s="2">
        <v>42</v>
      </c>
    </row>
    <row r="44" spans="1:11" ht="15.75" customHeight="1" x14ac:dyDescent="0.25">
      <c r="A44" s="39">
        <v>3</v>
      </c>
      <c r="B44" s="170" t="str">
        <f>VLOOKUP($K44,'[12]800Д'!$D$20:$Y$147,4,FALSE)</f>
        <v>РУДАКОВА</v>
      </c>
      <c r="C44" s="170" t="str">
        <f>VLOOKUP($K44,'[12]800Д'!$D$20:$Y$147,5,FALSE)</f>
        <v>Екатерина</v>
      </c>
      <c r="D44" s="171" t="str">
        <f>VLOOKUP($K44,'[12]800Д'!$D$20:$Y$147,6,FALSE)</f>
        <v>20.03.2001</v>
      </c>
      <c r="E44" s="41" t="str">
        <f>VLOOKUP($K44,'[12]800Д'!$D$20:$Y$147,7,FALSE)</f>
        <v>КМС</v>
      </c>
      <c r="F44" s="43" t="str">
        <f>VLOOKUP($K44,'[12]800Д'!$D$20:$Y$147,8,FALSE)</f>
        <v xml:space="preserve">Санкт-Петербург </v>
      </c>
      <c r="G44" s="41">
        <f>VLOOKUP($K44,'[12]800Д'!$D$20:$Y$147,3,FALSE)</f>
        <v>165</v>
      </c>
      <c r="H44" s="48"/>
      <c r="I44" s="48"/>
      <c r="J44" s="41" t="s">
        <v>25</v>
      </c>
      <c r="K44" s="2">
        <v>43</v>
      </c>
    </row>
    <row r="45" spans="1:11" ht="15.75" customHeight="1" x14ac:dyDescent="0.25">
      <c r="A45" s="46">
        <v>4</v>
      </c>
      <c r="B45" s="170" t="str">
        <f>VLOOKUP($K45,'[12]800Д'!$D$20:$Y$147,4,FALSE)</f>
        <v>ЦЫГАНОВА</v>
      </c>
      <c r="C45" s="170" t="str">
        <f>VLOOKUP($K45,'[12]800Д'!$D$20:$Y$147,5,FALSE)</f>
        <v>Елизавета</v>
      </c>
      <c r="D45" s="171" t="str">
        <f>VLOOKUP($K45,'[12]800Д'!$D$20:$Y$147,6,FALSE)</f>
        <v>10.10.1997</v>
      </c>
      <c r="E45" s="41" t="str">
        <f>VLOOKUP($K45,'[12]800Д'!$D$20:$Y$147,7,FALSE)</f>
        <v>КМС</v>
      </c>
      <c r="F45" s="43" t="str">
        <f>VLOOKUP($K45,'[12]800Д'!$D$20:$Y$147,8,FALSE)</f>
        <v xml:space="preserve">Московская область </v>
      </c>
      <c r="G45" s="41">
        <f>VLOOKUP($K45,'[12]800Д'!$D$20:$Y$147,3,FALSE)</f>
        <v>267</v>
      </c>
      <c r="H45" s="48"/>
      <c r="I45" s="48"/>
      <c r="J45" s="65"/>
      <c r="K45" s="2">
        <v>44</v>
      </c>
    </row>
    <row r="46" spans="1:11" ht="15.75" customHeight="1" x14ac:dyDescent="0.25">
      <c r="A46" s="39">
        <v>5</v>
      </c>
      <c r="B46" s="170" t="str">
        <f>VLOOKUP($K46,'[12]800Д'!$D$20:$Y$147,4,FALSE)</f>
        <v>ТОЛМАЧЁВА</v>
      </c>
      <c r="C46" s="170" t="str">
        <f>VLOOKUP($K46,'[12]800Д'!$D$20:$Y$147,5,FALSE)</f>
        <v>Екатерина</v>
      </c>
      <c r="D46" s="171" t="str">
        <f>VLOOKUP($K46,'[12]800Д'!$D$20:$Y$147,6,FALSE)</f>
        <v>13.11.1997</v>
      </c>
      <c r="E46" s="41" t="str">
        <f>VLOOKUP($K46,'[12]800Д'!$D$20:$Y$147,7,FALSE)</f>
        <v>КМС</v>
      </c>
      <c r="F46" s="43" t="str">
        <f>VLOOKUP($K46,'[12]800Д'!$D$20:$Y$147,8,FALSE)</f>
        <v xml:space="preserve">Мурманская область </v>
      </c>
      <c r="G46" s="41">
        <f>VLOOKUP($K46,'[12]800Д'!$D$20:$Y$147,3,FALSE)</f>
        <v>33</v>
      </c>
      <c r="H46" s="48"/>
      <c r="I46" s="48"/>
      <c r="J46" s="65"/>
      <c r="K46" s="2">
        <v>45</v>
      </c>
    </row>
    <row r="47" spans="1:11" ht="15.75" customHeight="1" x14ac:dyDescent="0.25">
      <c r="A47" s="39">
        <v>6</v>
      </c>
      <c r="B47" s="170" t="str">
        <f>VLOOKUP($K47,'[12]800Д'!$D$20:$Y$147,4,FALSE)</f>
        <v xml:space="preserve">САИТОВА </v>
      </c>
      <c r="C47" s="170" t="str">
        <f>VLOOKUP($K47,'[12]800Д'!$D$20:$Y$147,5,FALSE)</f>
        <v>Алина</v>
      </c>
      <c r="D47" s="171" t="str">
        <f>VLOOKUP($K47,'[12]800Д'!$D$20:$Y$147,6,FALSE)</f>
        <v>13.12.1999</v>
      </c>
      <c r="E47" s="41">
        <f>VLOOKUP($K47,'[12]800Д'!$D$20:$Y$147,7,FALSE)</f>
        <v>1</v>
      </c>
      <c r="F47" s="43" t="str">
        <f>VLOOKUP($K47,'[12]800Д'!$D$20:$Y$147,8,FALSE)</f>
        <v xml:space="preserve">Республика Башкортостан </v>
      </c>
      <c r="G47" s="41">
        <f>VLOOKUP($K47,'[12]800Д'!$D$20:$Y$147,3,FALSE)</f>
        <v>511</v>
      </c>
      <c r="H47" s="48"/>
      <c r="I47" s="48"/>
      <c r="J47" s="65"/>
      <c r="K47" s="2">
        <v>46</v>
      </c>
    </row>
    <row r="48" spans="1:11" ht="15.75" customHeight="1" x14ac:dyDescent="0.25">
      <c r="A48" s="39"/>
      <c r="B48" s="170"/>
      <c r="C48" s="170"/>
      <c r="D48" s="171"/>
      <c r="E48" s="41"/>
      <c r="F48" s="43"/>
      <c r="G48" s="41"/>
      <c r="H48" s="48"/>
      <c r="I48" s="48"/>
      <c r="J48" s="65"/>
    </row>
    <row r="49" spans="1:11" ht="15.75" customHeight="1" x14ac:dyDescent="0.25">
      <c r="A49" s="39"/>
      <c r="B49" s="50" t="s">
        <v>29</v>
      </c>
      <c r="C49" s="173"/>
      <c r="D49" s="181"/>
      <c r="E49" s="58"/>
      <c r="F49" s="120"/>
      <c r="G49" s="41"/>
      <c r="H49" s="48"/>
      <c r="I49" s="48"/>
      <c r="J49" s="65"/>
    </row>
    <row r="50" spans="1:11" ht="15.75" customHeight="1" x14ac:dyDescent="0.25">
      <c r="A50" s="39">
        <v>1</v>
      </c>
      <c r="B50" s="170"/>
      <c r="C50" s="170"/>
      <c r="D50" s="171"/>
      <c r="E50" s="41"/>
      <c r="F50" s="43"/>
      <c r="G50" s="41"/>
      <c r="H50" s="48"/>
      <c r="I50" s="48"/>
      <c r="J50" s="65"/>
      <c r="K50" s="2">
        <v>51</v>
      </c>
    </row>
    <row r="51" spans="1:11" ht="15.75" customHeight="1" x14ac:dyDescent="0.25">
      <c r="A51" s="39">
        <v>2</v>
      </c>
      <c r="B51" s="170" t="str">
        <f>VLOOKUP($K51,'[12]800Д'!$D$20:$Y$147,4,FALSE)</f>
        <v>ВОСТРИКОВА</v>
      </c>
      <c r="C51" s="170" t="str">
        <f>VLOOKUP($K51,'[12]800Д'!$D$20:$Y$147,5,FALSE)</f>
        <v>Ирина</v>
      </c>
      <c r="D51" s="171" t="str">
        <f>VLOOKUP($K51,'[12]800Д'!$D$20:$Y$147,6,FALSE)</f>
        <v>04.08.1999</v>
      </c>
      <c r="E51" s="41" t="str">
        <f>VLOOKUP($K51,'[12]800Д'!$D$20:$Y$147,7,FALSE)</f>
        <v>КМС</v>
      </c>
      <c r="F51" s="43" t="str">
        <f>VLOOKUP($K51,'[12]800Д'!$D$20:$Y$147,8,FALSE)</f>
        <v xml:space="preserve">Санкт-Петербург </v>
      </c>
      <c r="G51" s="41">
        <f>VLOOKUP($K51,'[12]800Д'!$D$20:$Y$147,3,FALSE)</f>
        <v>114</v>
      </c>
      <c r="H51" s="48"/>
      <c r="I51" s="48"/>
      <c r="J51" s="41" t="s">
        <v>25</v>
      </c>
      <c r="K51" s="2">
        <v>52</v>
      </c>
    </row>
    <row r="52" spans="1:11" ht="15.75" customHeight="1" x14ac:dyDescent="0.25">
      <c r="A52" s="39">
        <v>3</v>
      </c>
      <c r="B52" s="170" t="str">
        <f>VLOOKUP($K52,'[12]800Д'!$D$20:$Y$147,4,FALSE)</f>
        <v>КОЛЕНТЕЕВА</v>
      </c>
      <c r="C52" s="170" t="str">
        <f>VLOOKUP($K52,'[12]800Д'!$D$20:$Y$147,5,FALSE)</f>
        <v>Кристина</v>
      </c>
      <c r="D52" s="171" t="str">
        <f>VLOOKUP($K52,'[12]800Д'!$D$20:$Y$147,6,FALSE)</f>
        <v>23.07.1998</v>
      </c>
      <c r="E52" s="41" t="str">
        <f>VLOOKUP($K52,'[12]800Д'!$D$20:$Y$147,7,FALSE)</f>
        <v>КМС</v>
      </c>
      <c r="F52" s="43" t="str">
        <f>VLOOKUP($K52,'[12]800Д'!$D$20:$Y$147,8,FALSE)</f>
        <v xml:space="preserve">Тюменская область </v>
      </c>
      <c r="G52" s="41">
        <f>VLOOKUP($K52,'[12]800Д'!$D$20:$Y$147,3,FALSE)</f>
        <v>52</v>
      </c>
      <c r="H52" s="48"/>
      <c r="I52" s="48"/>
      <c r="J52" s="65"/>
      <c r="K52" s="2">
        <v>53</v>
      </c>
    </row>
    <row r="53" spans="1:11" ht="15.75" customHeight="1" x14ac:dyDescent="0.25">
      <c r="A53" s="39">
        <v>4</v>
      </c>
      <c r="B53" s="170" t="str">
        <f>VLOOKUP($K53,'[12]800Д'!$D$20:$Y$147,4,FALSE)</f>
        <v>ГУЩЕНЕЦ</v>
      </c>
      <c r="C53" s="170" t="str">
        <f>VLOOKUP($K53,'[12]800Д'!$D$20:$Y$147,5,FALSE)</f>
        <v>Ирина</v>
      </c>
      <c r="D53" s="171" t="str">
        <f>VLOOKUP($K53,'[12]800Д'!$D$20:$Y$147,6,FALSE)</f>
        <v>23.10.2000</v>
      </c>
      <c r="E53" s="41" t="str">
        <f>VLOOKUP($K53,'[12]800Д'!$D$20:$Y$147,7,FALSE)</f>
        <v>КМС</v>
      </c>
      <c r="F53" s="43" t="str">
        <f>VLOOKUP($K53,'[12]800Д'!$D$20:$Y$147,8,FALSE)</f>
        <v xml:space="preserve">Иркутская область </v>
      </c>
      <c r="G53" s="41">
        <f>VLOOKUP($K53,'[12]800Д'!$D$20:$Y$147,3,FALSE)</f>
        <v>214</v>
      </c>
      <c r="H53" s="48"/>
      <c r="I53" s="48"/>
      <c r="J53" s="65"/>
      <c r="K53" s="2">
        <v>54</v>
      </c>
    </row>
    <row r="54" spans="1:11" ht="15.75" customHeight="1" x14ac:dyDescent="0.25">
      <c r="A54" s="39">
        <v>5</v>
      </c>
      <c r="B54" s="170" t="str">
        <f>VLOOKUP($K54,'[12]800Д'!$D$20:$Y$147,4,FALSE)</f>
        <v>БЛОХИНА</v>
      </c>
      <c r="C54" s="170" t="str">
        <f>VLOOKUP($K54,'[12]800Д'!$D$20:$Y$147,5,FALSE)</f>
        <v>Екатерина</v>
      </c>
      <c r="D54" s="171" t="str">
        <f>VLOOKUP($K54,'[12]800Д'!$D$20:$Y$147,6,FALSE)</f>
        <v>28.03.1997</v>
      </c>
      <c r="E54" s="41" t="str">
        <f>VLOOKUP($K54,'[12]800Д'!$D$20:$Y$147,7,FALSE)</f>
        <v>КМС</v>
      </c>
      <c r="F54" s="43" t="str">
        <f>VLOOKUP($K54,'[12]800Д'!$D$20:$Y$147,8,FALSE)</f>
        <v xml:space="preserve">Омская область </v>
      </c>
      <c r="G54" s="41">
        <f>VLOOKUP($K54,'[12]800Д'!$D$20:$Y$147,3,FALSE)</f>
        <v>225</v>
      </c>
      <c r="H54" s="48"/>
      <c r="I54" s="48"/>
      <c r="J54" s="65"/>
      <c r="K54" s="2">
        <v>55</v>
      </c>
    </row>
    <row r="55" spans="1:11" ht="15.75" customHeight="1" x14ac:dyDescent="0.25">
      <c r="A55" s="39">
        <v>6</v>
      </c>
      <c r="B55" s="170" t="str">
        <f>VLOOKUP($K55,'[12]800Д'!$D$20:$Y$147,4,FALSE)</f>
        <v>РУХЛЯДЕВА</v>
      </c>
      <c r="C55" s="170" t="str">
        <f>VLOOKUP($K55,'[12]800Д'!$D$20:$Y$147,5,FALSE)</f>
        <v>Мария</v>
      </c>
      <c r="D55" s="171" t="str">
        <f>VLOOKUP($K55,'[12]800Д'!$D$20:$Y$147,6,FALSE)</f>
        <v>27.11.1999</v>
      </c>
      <c r="E55" s="41">
        <f>VLOOKUP($K55,'[12]800Д'!$D$20:$Y$147,7,FALSE)</f>
        <v>1</v>
      </c>
      <c r="F55" s="43" t="str">
        <f>VLOOKUP($K55,'[12]800Д'!$D$20:$Y$147,8,FALSE)</f>
        <v xml:space="preserve">Свердловская область </v>
      </c>
      <c r="G55" s="41">
        <f>VLOOKUP($K55,'[12]800Д'!$D$20:$Y$147,3,FALSE)</f>
        <v>191</v>
      </c>
      <c r="H55" s="48"/>
      <c r="I55" s="48"/>
      <c r="J55" s="41" t="s">
        <v>25</v>
      </c>
      <c r="K55" s="2">
        <v>56</v>
      </c>
    </row>
    <row r="56" spans="1:11" ht="15.75" customHeight="1" x14ac:dyDescent="0.25">
      <c r="A56" s="39"/>
      <c r="B56" s="182"/>
      <c r="C56" s="182"/>
      <c r="D56" s="181"/>
      <c r="E56" s="39"/>
      <c r="F56" s="120"/>
      <c r="G56" s="41"/>
      <c r="H56" s="48"/>
      <c r="I56" s="48"/>
      <c r="J56" s="65"/>
    </row>
    <row r="57" spans="1:11" ht="15.75" customHeight="1" x14ac:dyDescent="0.25">
      <c r="A57" s="39"/>
      <c r="B57" s="50" t="s">
        <v>30</v>
      </c>
      <c r="C57" s="173"/>
      <c r="D57" s="181"/>
      <c r="E57" s="58"/>
      <c r="F57" s="120"/>
      <c r="G57" s="41"/>
      <c r="H57" s="48"/>
      <c r="I57" s="48"/>
      <c r="J57" s="65"/>
    </row>
    <row r="58" spans="1:11" ht="15.75" customHeight="1" x14ac:dyDescent="0.25">
      <c r="A58" s="39">
        <v>1</v>
      </c>
      <c r="B58" s="170"/>
      <c r="C58" s="170"/>
      <c r="D58" s="171"/>
      <c r="E58" s="41"/>
      <c r="F58" s="43"/>
      <c r="G58" s="41"/>
      <c r="H58" s="48"/>
      <c r="I58" s="48"/>
      <c r="J58" s="65"/>
      <c r="K58" s="2">
        <v>61</v>
      </c>
    </row>
    <row r="59" spans="1:11" ht="15.75" customHeight="1" x14ac:dyDescent="0.25">
      <c r="A59" s="39">
        <v>2</v>
      </c>
      <c r="B59" s="170" t="str">
        <f>VLOOKUP($K59,'[12]800Д'!$D$20:$Y$147,4,FALSE)</f>
        <v>КУПРИЕНКО</v>
      </c>
      <c r="C59" s="170" t="str">
        <f>VLOOKUP($K59,'[12]800Д'!$D$20:$Y$147,5,FALSE)</f>
        <v>Анастасия</v>
      </c>
      <c r="D59" s="171" t="str">
        <f>VLOOKUP($K59,'[12]800Д'!$D$20:$Y$147,6,FALSE)</f>
        <v>26.01.1999</v>
      </c>
      <c r="E59" s="41">
        <f>VLOOKUP($K59,'[12]800Д'!$D$20:$Y$147,7,FALSE)</f>
        <v>1</v>
      </c>
      <c r="F59" s="43" t="str">
        <f>VLOOKUP($K59,'[12]800Д'!$D$20:$Y$147,8,FALSE)</f>
        <v xml:space="preserve">Омская область </v>
      </c>
      <c r="G59" s="41">
        <f>VLOOKUP($K59,'[12]800Д'!$D$20:$Y$147,3,FALSE)</f>
        <v>226</v>
      </c>
      <c r="H59" s="48"/>
      <c r="I59" s="48"/>
      <c r="J59" s="41" t="s">
        <v>25</v>
      </c>
      <c r="K59" s="2">
        <v>62</v>
      </c>
    </row>
    <row r="60" spans="1:11" ht="15.75" customHeight="1" x14ac:dyDescent="0.25">
      <c r="A60" s="39">
        <v>3</v>
      </c>
      <c r="B60" s="170" t="str">
        <f>VLOOKUP($K60,'[12]800Д'!$D$20:$Y$147,4,FALSE)</f>
        <v>СУДОС</v>
      </c>
      <c r="C60" s="170" t="str">
        <f>VLOOKUP($K60,'[12]800Д'!$D$20:$Y$147,5,FALSE)</f>
        <v>Анастасия</v>
      </c>
      <c r="D60" s="171" t="str">
        <f>VLOOKUP($K60,'[12]800Д'!$D$20:$Y$147,6,FALSE)</f>
        <v>01.04.1997</v>
      </c>
      <c r="E60" s="41" t="str">
        <f>VLOOKUP($K60,'[12]800Д'!$D$20:$Y$147,7,FALSE)</f>
        <v>КМС</v>
      </c>
      <c r="F60" s="43" t="str">
        <f>VLOOKUP($K60,'[12]800Д'!$D$20:$Y$147,8,FALSE)</f>
        <v xml:space="preserve">Иркутская область </v>
      </c>
      <c r="G60" s="41">
        <f>VLOOKUP($K60,'[12]800Д'!$D$20:$Y$147,3,FALSE)</f>
        <v>217</v>
      </c>
      <c r="H60" s="48"/>
      <c r="I60" s="48"/>
      <c r="J60" s="65"/>
      <c r="K60" s="2">
        <v>63</v>
      </c>
    </row>
    <row r="61" spans="1:11" ht="15.75" customHeight="1" x14ac:dyDescent="0.25">
      <c r="A61" s="39">
        <v>4</v>
      </c>
      <c r="B61" s="170" t="str">
        <f>VLOOKUP($K61,'[12]800Д'!$D$20:$Y$147,4,FALSE)</f>
        <v>АЛЕКСЕЕВА</v>
      </c>
      <c r="C61" s="170" t="str">
        <f>VLOOKUP($K61,'[12]800Д'!$D$20:$Y$147,5,FALSE)</f>
        <v>Екатерина</v>
      </c>
      <c r="D61" s="171" t="str">
        <f>VLOOKUP($K61,'[12]800Д'!$D$20:$Y$147,6,FALSE)</f>
        <v>22.05.1998</v>
      </c>
      <c r="E61" s="41" t="str">
        <f>VLOOKUP($K61,'[12]800Д'!$D$20:$Y$147,7,FALSE)</f>
        <v>МС</v>
      </c>
      <c r="F61" s="43" t="str">
        <f>VLOOKUP($K61,'[12]800Д'!$D$20:$Y$147,8,FALSE)</f>
        <v>Московская область Ставропольский край</v>
      </c>
      <c r="G61" s="41">
        <f>VLOOKUP($K61,'[12]800Д'!$D$20:$Y$147,3,FALSE)</f>
        <v>253</v>
      </c>
      <c r="H61" s="48"/>
      <c r="I61" s="48"/>
      <c r="J61" s="65"/>
      <c r="K61" s="2">
        <v>64</v>
      </c>
    </row>
    <row r="62" spans="1:11" ht="15.75" customHeight="1" x14ac:dyDescent="0.25">
      <c r="A62" s="39">
        <v>5</v>
      </c>
      <c r="B62" s="170" t="str">
        <f>VLOOKUP($K62,'[12]800Д'!$D$20:$Y$147,4,FALSE)</f>
        <v>ШАЛИМОВА</v>
      </c>
      <c r="C62" s="170" t="str">
        <f>VLOOKUP($K62,'[12]800Д'!$D$20:$Y$147,5,FALSE)</f>
        <v>Анастасия</v>
      </c>
      <c r="D62" s="171" t="str">
        <f>VLOOKUP($K62,'[12]800Д'!$D$20:$Y$147,6,FALSE)</f>
        <v>21.05.1998</v>
      </c>
      <c r="E62" s="41" t="str">
        <f>VLOOKUP($K62,'[12]800Д'!$D$20:$Y$147,7,FALSE)</f>
        <v>КМС</v>
      </c>
      <c r="F62" s="43" t="str">
        <f>VLOOKUP($K62,'[12]800Д'!$D$20:$Y$147,8,FALSE)</f>
        <v xml:space="preserve">Орловская область </v>
      </c>
      <c r="G62" s="41">
        <f>VLOOKUP($K62,'[12]800Д'!$D$20:$Y$147,3,FALSE)</f>
        <v>448</v>
      </c>
      <c r="H62" s="48"/>
      <c r="I62" s="48"/>
      <c r="J62" s="65"/>
      <c r="K62" s="2">
        <v>65</v>
      </c>
    </row>
    <row r="63" spans="1:11" ht="15.75" customHeight="1" x14ac:dyDescent="0.25">
      <c r="A63" s="39">
        <v>6</v>
      </c>
      <c r="B63" s="170" t="str">
        <f>VLOOKUP($K63,'[12]800Д'!$D$20:$Y$147,4,FALSE)</f>
        <v>ЖУКОВА</v>
      </c>
      <c r="C63" s="170" t="str">
        <f>VLOOKUP($K63,'[12]800Д'!$D$20:$Y$147,5,FALSE)</f>
        <v>Полина</v>
      </c>
      <c r="D63" s="171" t="str">
        <f>VLOOKUP($K63,'[12]800Д'!$D$20:$Y$147,6,FALSE)</f>
        <v>06.08.1998</v>
      </c>
      <c r="E63" s="41" t="str">
        <f>VLOOKUP($K63,'[12]800Д'!$D$20:$Y$147,7,FALSE)</f>
        <v>КМС</v>
      </c>
      <c r="F63" s="43" t="str">
        <f>VLOOKUP($K63,'[12]800Д'!$D$20:$Y$147,8,FALSE)</f>
        <v>Московская область Санкт-Петербург</v>
      </c>
      <c r="G63" s="41">
        <f>VLOOKUP($K63,'[12]800Д'!$D$20:$Y$147,3,FALSE)</f>
        <v>270</v>
      </c>
      <c r="H63" s="48"/>
      <c r="I63" s="48"/>
      <c r="J63" s="41" t="s">
        <v>25</v>
      </c>
      <c r="K63" s="2">
        <v>66</v>
      </c>
    </row>
    <row r="64" spans="1:11" ht="15.75" customHeight="1" x14ac:dyDescent="0.25">
      <c r="A64" s="39"/>
      <c r="B64" s="47"/>
      <c r="C64" s="47"/>
      <c r="D64" s="183"/>
      <c r="E64" s="184"/>
      <c r="F64" s="120"/>
      <c r="G64" s="119"/>
      <c r="H64" s="48"/>
      <c r="I64" s="48"/>
      <c r="J64" s="65"/>
    </row>
    <row r="65" spans="1:10" ht="15.75" customHeight="1" x14ac:dyDescent="0.25">
      <c r="A65" s="102"/>
      <c r="B65" s="47"/>
      <c r="C65" s="47"/>
      <c r="D65" s="183"/>
      <c r="E65" s="184"/>
      <c r="F65" s="120"/>
      <c r="G65" s="119"/>
      <c r="H65" s="48"/>
      <c r="I65" s="48"/>
      <c r="J65" s="65"/>
    </row>
    <row r="66" spans="1:10" ht="15.75" customHeight="1" x14ac:dyDescent="0.25">
      <c r="A66" s="102"/>
      <c r="B66" s="47"/>
      <c r="C66" s="47"/>
      <c r="D66" s="183"/>
      <c r="E66" s="184"/>
      <c r="F66" s="120"/>
      <c r="G66" s="119"/>
      <c r="H66" s="48"/>
      <c r="I66" s="48"/>
      <c r="J66" s="65"/>
    </row>
    <row r="67" spans="1:10" ht="15.75" customHeight="1" x14ac:dyDescent="0.25">
      <c r="A67" s="102"/>
      <c r="B67" s="47"/>
      <c r="C67" s="47"/>
      <c r="D67" s="183"/>
      <c r="E67" s="184"/>
      <c r="F67" s="120"/>
      <c r="G67" s="119"/>
      <c r="H67" s="48"/>
      <c r="I67" s="48"/>
      <c r="J67" s="65"/>
    </row>
    <row r="68" spans="1:10" ht="15.75" customHeight="1" x14ac:dyDescent="0.25">
      <c r="A68" s="102"/>
      <c r="B68" s="47"/>
      <c r="C68" s="47"/>
      <c r="D68" s="183"/>
      <c r="E68" s="184"/>
      <c r="F68" s="120"/>
      <c r="G68" s="119"/>
      <c r="H68" s="48"/>
      <c r="I68" s="48"/>
      <c r="J68" s="65"/>
    </row>
    <row r="69" spans="1:10" ht="15.75" customHeight="1" x14ac:dyDescent="0.25">
      <c r="A69" s="102"/>
      <c r="B69" s="47"/>
      <c r="C69" s="47"/>
      <c r="D69" s="183"/>
      <c r="E69" s="184"/>
      <c r="F69" s="120"/>
      <c r="G69" s="119"/>
      <c r="H69" s="48"/>
      <c r="I69" s="48"/>
      <c r="J69" s="65"/>
    </row>
    <row r="70" spans="1:10" ht="15.75" customHeight="1" x14ac:dyDescent="0.25">
      <c r="A70" s="102"/>
      <c r="B70" s="47"/>
      <c r="C70" s="47"/>
      <c r="D70" s="183"/>
      <c r="E70" s="184"/>
      <c r="F70" s="120"/>
      <c r="G70" s="119"/>
      <c r="H70" s="48"/>
      <c r="I70" s="48"/>
      <c r="J70" s="65"/>
    </row>
    <row r="71" spans="1:10" ht="15.75" customHeight="1" x14ac:dyDescent="0.25">
      <c r="A71" s="102"/>
      <c r="B71" s="47"/>
      <c r="C71" s="47"/>
      <c r="D71" s="183"/>
      <c r="E71" s="184"/>
      <c r="F71" s="120"/>
      <c r="G71" s="119"/>
      <c r="H71" s="48"/>
      <c r="I71" s="48"/>
      <c r="J71" s="65"/>
    </row>
    <row r="72" spans="1:10" ht="15.75" customHeight="1" x14ac:dyDescent="0.25">
      <c r="A72" s="102"/>
      <c r="B72" s="47"/>
      <c r="C72" s="47"/>
      <c r="D72" s="183"/>
      <c r="E72" s="184"/>
      <c r="F72" s="120"/>
      <c r="G72" s="119"/>
      <c r="H72" s="48"/>
      <c r="I72" s="48"/>
      <c r="J72" s="65"/>
    </row>
    <row r="73" spans="1:10" ht="15.75" customHeight="1" x14ac:dyDescent="0.25">
      <c r="A73" s="102"/>
      <c r="B73" s="47"/>
      <c r="C73" s="47"/>
      <c r="D73" s="183"/>
      <c r="E73" s="184"/>
      <c r="F73" s="120"/>
      <c r="G73" s="119"/>
      <c r="H73" s="48"/>
      <c r="I73" s="48"/>
      <c r="J73" s="65"/>
    </row>
    <row r="74" spans="1:10" ht="15.75" customHeight="1" x14ac:dyDescent="0.25">
      <c r="A74" s="102"/>
      <c r="B74" s="47"/>
      <c r="C74" s="47"/>
      <c r="D74" s="183"/>
      <c r="E74" s="184"/>
      <c r="F74" s="120"/>
      <c r="G74" s="119"/>
      <c r="H74" s="48"/>
      <c r="I74" s="48"/>
      <c r="J74" s="65"/>
    </row>
    <row r="75" spans="1:10" ht="15.75" customHeight="1" x14ac:dyDescent="0.25">
      <c r="A75" s="102"/>
      <c r="B75" s="47"/>
      <c r="C75" s="47"/>
      <c r="D75" s="183"/>
      <c r="E75" s="184"/>
      <c r="F75" s="120"/>
      <c r="G75" s="119"/>
      <c r="H75" s="48"/>
      <c r="I75" s="48"/>
      <c r="J75" s="65"/>
    </row>
    <row r="76" spans="1:10" ht="15.75" customHeight="1" x14ac:dyDescent="0.25">
      <c r="A76" s="102"/>
      <c r="B76" s="47"/>
      <c r="C76" s="47"/>
      <c r="D76" s="183"/>
      <c r="E76" s="184"/>
      <c r="F76" s="120"/>
      <c r="G76" s="119"/>
      <c r="H76" s="48"/>
      <c r="I76" s="48"/>
      <c r="J76" s="65"/>
    </row>
    <row r="77" spans="1:10" ht="15.75" customHeight="1" x14ac:dyDescent="0.25">
      <c r="A77" s="102"/>
      <c r="B77" s="47"/>
      <c r="C77" s="47"/>
      <c r="D77" s="183"/>
      <c r="E77" s="184"/>
      <c r="F77" s="120"/>
      <c r="G77" s="119"/>
      <c r="H77" s="48"/>
      <c r="I77" s="48"/>
      <c r="J77" s="65"/>
    </row>
    <row r="78" spans="1:10" ht="15.75" customHeight="1" x14ac:dyDescent="0.25">
      <c r="A78" s="102"/>
      <c r="B78" s="47"/>
      <c r="C78" s="47"/>
      <c r="D78" s="183"/>
      <c r="E78" s="184"/>
      <c r="F78" s="120"/>
      <c r="G78" s="119"/>
      <c r="H78" s="48"/>
      <c r="I78" s="48"/>
      <c r="J78" s="65"/>
    </row>
    <row r="79" spans="1:10" ht="15.75" customHeight="1" x14ac:dyDescent="0.25">
      <c r="A79" s="102"/>
      <c r="B79" s="47"/>
      <c r="C79" s="47"/>
      <c r="D79" s="183"/>
      <c r="E79" s="184"/>
      <c r="F79" s="120"/>
      <c r="G79" s="119"/>
      <c r="H79" s="48"/>
      <c r="I79" s="48"/>
      <c r="J79" s="65"/>
    </row>
    <row r="80" spans="1:10" ht="15.75" customHeight="1" x14ac:dyDescent="0.25">
      <c r="A80" s="102"/>
      <c r="B80" s="47"/>
      <c r="C80" s="47"/>
      <c r="D80" s="183"/>
      <c r="E80" s="184"/>
      <c r="F80" s="120"/>
      <c r="G80" s="119"/>
      <c r="H80" s="48"/>
      <c r="I80" s="48"/>
      <c r="J80" s="65"/>
    </row>
    <row r="81" spans="1:10" ht="15.75" customHeight="1" x14ac:dyDescent="0.25">
      <c r="A81" s="102"/>
      <c r="B81" s="47"/>
      <c r="C81" s="47"/>
      <c r="D81" s="183"/>
      <c r="E81" s="184"/>
      <c r="F81" s="120"/>
      <c r="G81" s="119"/>
      <c r="H81" s="48"/>
      <c r="I81" s="48"/>
      <c r="J81" s="65"/>
    </row>
    <row r="82" spans="1:10" ht="15.75" customHeight="1" x14ac:dyDescent="0.25">
      <c r="A82" s="102"/>
      <c r="B82" s="47"/>
      <c r="C82" s="47"/>
      <c r="D82" s="183"/>
      <c r="E82" s="184"/>
      <c r="F82" s="120"/>
      <c r="G82" s="119"/>
      <c r="H82" s="48"/>
      <c r="I82" s="48"/>
      <c r="J82" s="65"/>
    </row>
    <row r="83" spans="1:10" ht="15.75" customHeight="1" x14ac:dyDescent="0.25">
      <c r="A83" s="102"/>
      <c r="B83" s="47"/>
      <c r="C83" s="47"/>
      <c r="D83" s="183"/>
      <c r="E83" s="184"/>
      <c r="F83" s="120"/>
      <c r="G83" s="119"/>
      <c r="H83" s="48"/>
      <c r="I83" s="48"/>
      <c r="J83" s="65"/>
    </row>
    <row r="84" spans="1:10" ht="15.75" customHeight="1" x14ac:dyDescent="0.25">
      <c r="A84" s="102"/>
      <c r="B84" s="47"/>
      <c r="C84" s="47"/>
      <c r="D84" s="183"/>
      <c r="E84" s="184"/>
      <c r="F84" s="120"/>
      <c r="G84" s="119"/>
      <c r="H84" s="48"/>
      <c r="I84" s="48"/>
      <c r="J84" s="65"/>
    </row>
    <row r="85" spans="1:10" ht="15.75" customHeight="1" x14ac:dyDescent="0.25">
      <c r="A85" s="102"/>
      <c r="B85" s="47"/>
      <c r="C85" s="47"/>
      <c r="D85" s="183"/>
      <c r="E85" s="184"/>
      <c r="F85" s="120"/>
      <c r="G85" s="119"/>
      <c r="H85" s="48"/>
      <c r="I85" s="48"/>
      <c r="J85" s="65"/>
    </row>
    <row r="86" spans="1:10" ht="15.75" customHeight="1" x14ac:dyDescent="0.25">
      <c r="A86" s="102"/>
      <c r="B86" s="47"/>
      <c r="C86" s="47"/>
      <c r="D86" s="183"/>
      <c r="E86" s="184"/>
      <c r="F86" s="120"/>
      <c r="G86" s="119"/>
      <c r="H86" s="48"/>
      <c r="I86" s="48"/>
      <c r="J86" s="65"/>
    </row>
    <row r="87" spans="1:10" ht="15.75" customHeight="1" x14ac:dyDescent="0.25">
      <c r="A87" s="102"/>
      <c r="B87" s="47"/>
      <c r="C87" s="47"/>
      <c r="D87" s="183"/>
      <c r="E87" s="184"/>
      <c r="F87" s="120"/>
      <c r="G87" s="119"/>
      <c r="H87" s="48"/>
      <c r="I87" s="48"/>
      <c r="J87" s="65"/>
    </row>
    <row r="88" spans="1:10" ht="15.75" customHeight="1" x14ac:dyDescent="0.25">
      <c r="A88" s="102"/>
      <c r="B88" s="47"/>
      <c r="C88" s="47"/>
      <c r="D88" s="183"/>
      <c r="E88" s="184"/>
      <c r="F88" s="120"/>
      <c r="G88" s="119"/>
      <c r="H88" s="48"/>
      <c r="I88" s="48"/>
      <c r="J88" s="65"/>
    </row>
    <row r="89" spans="1:10" ht="15.75" customHeight="1" x14ac:dyDescent="0.25">
      <c r="A89" s="102"/>
      <c r="B89" s="47"/>
      <c r="C89" s="47"/>
      <c r="D89" s="183"/>
      <c r="E89" s="184"/>
      <c r="F89" s="120"/>
      <c r="G89" s="119"/>
      <c r="H89" s="48"/>
      <c r="I89" s="48"/>
      <c r="J89" s="65"/>
    </row>
    <row r="90" spans="1:10" ht="15.75" customHeight="1" x14ac:dyDescent="0.25">
      <c r="A90" s="102"/>
      <c r="B90" s="47"/>
      <c r="C90" s="47"/>
      <c r="D90" s="183"/>
      <c r="E90" s="184"/>
      <c r="F90" s="120"/>
      <c r="G90" s="119"/>
      <c r="H90" s="48"/>
      <c r="I90" s="48"/>
      <c r="J90" s="65"/>
    </row>
    <row r="91" spans="1:10" ht="15.75" customHeight="1" x14ac:dyDescent="0.25">
      <c r="A91" s="102"/>
      <c r="B91" s="47"/>
      <c r="C91" s="47"/>
      <c r="D91" s="183"/>
      <c r="E91" s="184"/>
      <c r="F91" s="120"/>
      <c r="G91" s="119"/>
      <c r="H91" s="48"/>
      <c r="I91" s="48"/>
      <c r="J91" s="65"/>
    </row>
    <row r="92" spans="1:10" ht="15.75" customHeight="1" x14ac:dyDescent="0.25">
      <c r="A92" s="102"/>
      <c r="B92" s="47"/>
      <c r="C92" s="47"/>
      <c r="D92" s="183"/>
      <c r="E92" s="184"/>
      <c r="F92" s="120"/>
      <c r="G92" s="119"/>
      <c r="H92" s="48"/>
      <c r="I92" s="48"/>
      <c r="J92" s="65"/>
    </row>
    <row r="93" spans="1:10" ht="15.75" customHeight="1" x14ac:dyDescent="0.25">
      <c r="A93" s="102"/>
      <c r="B93" s="47"/>
      <c r="C93" s="47"/>
      <c r="D93" s="183"/>
      <c r="E93" s="184"/>
      <c r="F93" s="120"/>
      <c r="G93" s="119"/>
      <c r="H93" s="48"/>
      <c r="I93" s="48"/>
      <c r="J93" s="65"/>
    </row>
    <row r="94" spans="1:10" ht="15.75" customHeight="1" x14ac:dyDescent="0.25">
      <c r="A94" s="102"/>
      <c r="B94" s="47"/>
      <c r="C94" s="47"/>
      <c r="D94" s="183"/>
      <c r="E94" s="184"/>
      <c r="F94" s="120"/>
      <c r="G94" s="119"/>
      <c r="H94" s="48"/>
      <c r="I94" s="48"/>
      <c r="J94" s="65"/>
    </row>
    <row r="95" spans="1:10" ht="15.75" customHeight="1" x14ac:dyDescent="0.25">
      <c r="A95" s="102"/>
      <c r="B95" s="47"/>
      <c r="C95" s="47"/>
      <c r="D95" s="183"/>
      <c r="E95" s="184"/>
      <c r="F95" s="120"/>
      <c r="G95" s="119"/>
      <c r="H95" s="48"/>
      <c r="I95" s="48"/>
      <c r="J95" s="65"/>
    </row>
    <row r="96" spans="1:10" ht="15.75" customHeight="1" x14ac:dyDescent="0.25">
      <c r="A96" s="102"/>
      <c r="B96" s="47"/>
      <c r="C96" s="47"/>
      <c r="D96" s="183"/>
      <c r="E96" s="184"/>
      <c r="F96" s="120"/>
      <c r="G96" s="119"/>
      <c r="H96" s="48"/>
      <c r="I96" s="48"/>
      <c r="J96" s="65"/>
    </row>
    <row r="97" spans="1:10" ht="15.75" customHeight="1" x14ac:dyDescent="0.25">
      <c r="A97" s="102"/>
      <c r="B97" s="47"/>
      <c r="C97" s="47"/>
      <c r="D97" s="183"/>
      <c r="E97" s="184"/>
      <c r="F97" s="120"/>
      <c r="G97" s="119"/>
      <c r="H97" s="48"/>
      <c r="I97" s="48"/>
      <c r="J97" s="65"/>
    </row>
    <row r="98" spans="1:10" ht="15.75" customHeight="1" x14ac:dyDescent="0.25">
      <c r="A98" s="102"/>
      <c r="B98" s="47"/>
      <c r="C98" s="47"/>
      <c r="D98" s="183"/>
      <c r="E98" s="184"/>
      <c r="F98" s="120"/>
      <c r="G98" s="119"/>
      <c r="H98" s="48"/>
      <c r="I98" s="48"/>
      <c r="J98" s="65"/>
    </row>
    <row r="99" spans="1:10" ht="15.75" customHeight="1" x14ac:dyDescent="0.25">
      <c r="A99" s="102"/>
      <c r="B99" s="47"/>
      <c r="C99" s="47"/>
      <c r="D99" s="183"/>
      <c r="E99" s="184"/>
      <c r="F99" s="120"/>
      <c r="G99" s="119"/>
      <c r="H99" s="48"/>
      <c r="I99" s="48"/>
      <c r="J99" s="65"/>
    </row>
    <row r="100" spans="1:10" ht="15.75" customHeight="1" x14ac:dyDescent="0.25">
      <c r="A100" s="102"/>
      <c r="B100" s="47"/>
      <c r="C100" s="47"/>
      <c r="D100" s="183"/>
      <c r="E100" s="184"/>
      <c r="F100" s="120"/>
      <c r="G100" s="119"/>
      <c r="H100" s="48"/>
      <c r="I100" s="48"/>
      <c r="J100" s="65"/>
    </row>
    <row r="101" spans="1:10" ht="15.75" customHeight="1" x14ac:dyDescent="0.25">
      <c r="A101" s="102"/>
      <c r="B101" s="47"/>
      <c r="C101" s="47"/>
      <c r="D101" s="183"/>
      <c r="E101" s="184"/>
      <c r="F101" s="120"/>
      <c r="G101" s="119"/>
      <c r="H101" s="48"/>
      <c r="I101" s="48"/>
      <c r="J101" s="65"/>
    </row>
    <row r="102" spans="1:10" ht="15.75" customHeight="1" x14ac:dyDescent="0.25">
      <c r="A102" s="102"/>
      <c r="B102" s="47"/>
      <c r="C102" s="47"/>
      <c r="D102" s="184"/>
      <c r="E102" s="184"/>
      <c r="F102" s="120"/>
      <c r="G102" s="39"/>
      <c r="H102" s="48"/>
      <c r="I102" s="48"/>
      <c r="J102" s="65"/>
    </row>
    <row r="103" spans="1:10" ht="15.75" customHeight="1" x14ac:dyDescent="0.25">
      <c r="A103" s="102"/>
      <c r="B103" s="47"/>
      <c r="C103" s="47"/>
      <c r="D103" s="184"/>
      <c r="E103" s="184"/>
      <c r="F103" s="120"/>
      <c r="G103" s="39"/>
      <c r="H103" s="48"/>
      <c r="I103" s="48"/>
      <c r="J103" s="65"/>
    </row>
    <row r="104" spans="1:10" ht="15.75" customHeight="1" x14ac:dyDescent="0.25">
      <c r="A104" s="102"/>
      <c r="B104" s="47"/>
      <c r="C104" s="47"/>
      <c r="D104" s="174"/>
      <c r="E104" s="174"/>
      <c r="F104" s="120"/>
      <c r="G104" s="39"/>
      <c r="H104" s="48"/>
      <c r="I104" s="48"/>
      <c r="J104" s="65"/>
    </row>
    <row r="105" spans="1:10" ht="15.75" customHeight="1" x14ac:dyDescent="0.25">
      <c r="A105" s="102"/>
      <c r="B105" s="47"/>
      <c r="C105" s="47"/>
      <c r="D105" s="174"/>
      <c r="E105" s="174"/>
      <c r="F105" s="120"/>
      <c r="G105" s="39"/>
      <c r="H105" s="48"/>
      <c r="I105" s="48"/>
      <c r="J105" s="65"/>
    </row>
    <row r="106" spans="1:10" x14ac:dyDescent="0.25">
      <c r="A106" s="44"/>
      <c r="B106" s="40" t="s">
        <v>34</v>
      </c>
      <c r="C106" s="66"/>
      <c r="D106" s="185"/>
      <c r="E106" s="186"/>
      <c r="F106" s="69"/>
      <c r="G106" s="121" t="str">
        <f>[13]З!F15</f>
        <v>Алексеев В.Г.  /СПб, ССВк/</v>
      </c>
      <c r="H106" s="48"/>
      <c r="I106" s="187"/>
      <c r="J106" s="44"/>
    </row>
    <row r="107" spans="1:10" x14ac:dyDescent="0.25">
      <c r="A107" s="44"/>
      <c r="B107" s="71" t="s">
        <v>35</v>
      </c>
      <c r="C107" s="71"/>
      <c r="D107" s="188"/>
      <c r="E107" s="189"/>
      <c r="F107" s="74"/>
      <c r="G107" s="121" t="s">
        <v>57</v>
      </c>
      <c r="H107" s="48"/>
      <c r="I107" s="187"/>
      <c r="J107" s="44"/>
    </row>
    <row r="108" spans="1:10" x14ac:dyDescent="0.25">
      <c r="A108" s="44"/>
      <c r="B108" s="71" t="s">
        <v>37</v>
      </c>
      <c r="C108" s="71"/>
      <c r="D108" s="190"/>
      <c r="E108" s="190"/>
      <c r="F108" s="77"/>
      <c r="G108" s="121" t="str">
        <f>[13]З!F17</f>
        <v>Мичурина О.А. /СПб, ССВк/</v>
      </c>
      <c r="H108" s="45"/>
      <c r="I108" s="64"/>
      <c r="J108" s="44"/>
    </row>
    <row r="109" spans="1:10" x14ac:dyDescent="0.25">
      <c r="A109" s="44"/>
      <c r="B109" s="71" t="s">
        <v>38</v>
      </c>
      <c r="C109" s="71"/>
      <c r="D109" s="190"/>
      <c r="E109" s="190"/>
      <c r="F109" s="77"/>
      <c r="G109" s="121" t="str">
        <f>[13]З!F18</f>
        <v>Пономарева С.Е.  /СПб, ССВк/</v>
      </c>
      <c r="H109" s="45"/>
      <c r="I109" s="64"/>
      <c r="J109" s="44"/>
    </row>
  </sheetData>
  <printOptions horizontalCentered="1"/>
  <pageMargins left="0.59055118110236227" right="0" top="0.59055118110236227" bottom="0.39370078740157483" header="0" footer="0"/>
  <pageSetup paperSize="9" scale="90" orientation="portrait" r:id="rId1"/>
  <headerFooter>
    <oddHeader>&amp;R&amp;A</oddHead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Word.Picture.8" shapeId="5121" r:id="rId4">
          <objectPr defaultSize="0" autoPict="0" r:id="rId5">
            <anchor moveWithCells="1" sizeWithCells="1">
              <from>
                <xdr:col>2</xdr:col>
                <xdr:colOff>600075</xdr:colOff>
                <xdr:row>9</xdr:row>
                <xdr:rowOff>9525</xdr:rowOff>
              </from>
              <to>
                <xdr:col>3</xdr:col>
                <xdr:colOff>504825</xdr:colOff>
                <xdr:row>14</xdr:row>
                <xdr:rowOff>57150</xdr:rowOff>
              </to>
            </anchor>
          </objectPr>
        </oleObject>
      </mc:Choice>
      <mc:Fallback>
        <oleObject progId="Word.Picture.8" shapeId="5121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K56"/>
  <sheetViews>
    <sheetView zoomScaleNormal="100" workbookViewId="0">
      <selection activeCell="J54" sqref="J54"/>
    </sheetView>
  </sheetViews>
  <sheetFormatPr defaultColWidth="9.140625" defaultRowHeight="15" x14ac:dyDescent="0.25"/>
  <cols>
    <col min="1" max="1" width="6.7109375" style="2" customWidth="1"/>
    <col min="2" max="2" width="20" style="2" customWidth="1"/>
    <col min="3" max="3" width="11.85546875" style="2" customWidth="1"/>
    <col min="4" max="4" width="8.5703125" style="7" customWidth="1"/>
    <col min="5" max="5" width="5" style="7" customWidth="1"/>
    <col min="6" max="6" width="22.7109375" style="2" customWidth="1"/>
    <col min="7" max="7" width="4.42578125" style="7" customWidth="1"/>
    <col min="8" max="8" width="4.5703125" style="2" customWidth="1"/>
    <col min="9" max="9" width="15.140625" style="2" customWidth="1"/>
    <col min="10" max="10" width="7.140625" style="2" customWidth="1"/>
    <col min="11" max="11" width="0" style="2" hidden="1" customWidth="1"/>
    <col min="12" max="16384" width="9.140625" style="2"/>
  </cols>
  <sheetData>
    <row r="1" spans="1:10" ht="15.75" x14ac:dyDescent="0.25">
      <c r="A1" s="1"/>
      <c r="F1" s="5" t="s">
        <v>0</v>
      </c>
    </row>
    <row r="2" spans="1:10" ht="15.75" x14ac:dyDescent="0.25">
      <c r="A2"/>
      <c r="F2" s="5" t="s">
        <v>1</v>
      </c>
    </row>
    <row r="3" spans="1:10" ht="15.75" x14ac:dyDescent="0.25">
      <c r="F3" s="5" t="s">
        <v>2</v>
      </c>
    </row>
    <row r="4" spans="1:10" ht="15.75" x14ac:dyDescent="0.25">
      <c r="F4" s="5" t="s">
        <v>3</v>
      </c>
    </row>
    <row r="5" spans="1:10" ht="17.100000000000001" customHeight="1" x14ac:dyDescent="0.25">
      <c r="F5" s="5"/>
    </row>
    <row r="6" spans="1:10" ht="17.100000000000001" customHeight="1" x14ac:dyDescent="0.25">
      <c r="F6" s="6" t="s">
        <v>4</v>
      </c>
    </row>
    <row r="7" spans="1:10" ht="17.100000000000001" customHeight="1" x14ac:dyDescent="0.25">
      <c r="F7" s="6" t="s">
        <v>5</v>
      </c>
    </row>
    <row r="8" spans="1:10" ht="17.100000000000001" customHeight="1" x14ac:dyDescent="0.3">
      <c r="A8" s="9" t="s">
        <v>58</v>
      </c>
      <c r="B8" s="10" t="s">
        <v>50</v>
      </c>
      <c r="F8" s="7"/>
      <c r="J8" s="8"/>
    </row>
    <row r="9" spans="1:10" ht="17.100000000000001" customHeight="1" x14ac:dyDescent="0.3">
      <c r="A9" s="9" t="s">
        <v>59</v>
      </c>
      <c r="B9" s="10" t="s">
        <v>51</v>
      </c>
      <c r="F9" s="11" t="s">
        <v>47</v>
      </c>
      <c r="J9" s="8"/>
    </row>
    <row r="10" spans="1:10" ht="17.100000000000001" customHeight="1" x14ac:dyDescent="0.25">
      <c r="A10" s="25" t="s">
        <v>60</v>
      </c>
      <c r="B10" s="10" t="s">
        <v>10</v>
      </c>
      <c r="C10" s="12"/>
      <c r="F10" s="14" t="s">
        <v>61</v>
      </c>
      <c r="H10" s="12"/>
      <c r="I10" s="12"/>
      <c r="J10" s="12"/>
    </row>
    <row r="11" spans="1:10" ht="17.100000000000001" customHeight="1" x14ac:dyDescent="0.3">
      <c r="B11" s="15"/>
      <c r="C11" s="15"/>
      <c r="D11" s="22"/>
      <c r="E11" s="22"/>
      <c r="F11" s="17" t="s">
        <v>52</v>
      </c>
      <c r="G11" s="22"/>
      <c r="H11" s="18"/>
      <c r="I11" s="19"/>
      <c r="J11" s="20"/>
    </row>
    <row r="12" spans="1:10" ht="18.75" x14ac:dyDescent="0.25">
      <c r="B12" s="15"/>
      <c r="C12" s="15"/>
      <c r="D12" s="22"/>
      <c r="E12" s="22"/>
      <c r="F12" s="15"/>
      <c r="G12" s="22"/>
      <c r="H12" s="18"/>
      <c r="I12" s="19"/>
      <c r="J12" s="20"/>
    </row>
    <row r="13" spans="1:10" ht="18" customHeight="1" x14ac:dyDescent="0.25">
      <c r="A13" s="21"/>
      <c r="B13" s="21"/>
      <c r="C13" s="21"/>
      <c r="D13" s="22"/>
      <c r="E13" s="22"/>
      <c r="F13" s="23"/>
      <c r="G13" s="22"/>
      <c r="H13" s="23"/>
      <c r="I13" s="24"/>
      <c r="J13" s="24" t="str">
        <f>'[12]3000Д'!F17</f>
        <v xml:space="preserve">                    19 февраля 2019 г.</v>
      </c>
    </row>
    <row r="14" spans="1:10" s="12" customFormat="1" ht="18" customHeight="1" x14ac:dyDescent="0.25">
      <c r="A14" s="26"/>
      <c r="B14" s="26"/>
      <c r="C14" s="26"/>
      <c r="D14" s="126"/>
      <c r="E14" s="126"/>
      <c r="F14" s="26"/>
      <c r="G14" s="7"/>
      <c r="H14" s="2"/>
      <c r="I14" s="19" t="s">
        <v>12</v>
      </c>
      <c r="J14" s="28">
        <v>0.77083333333333337</v>
      </c>
    </row>
    <row r="15" spans="1:10" ht="18" customHeight="1" x14ac:dyDescent="0.25">
      <c r="A15" s="29" t="s">
        <v>13</v>
      </c>
      <c r="B15" s="30"/>
      <c r="C15" s="30"/>
      <c r="D15" s="22"/>
      <c r="I15" s="19" t="s">
        <v>14</v>
      </c>
      <c r="J15" s="20"/>
    </row>
    <row r="16" spans="1:10" ht="9.9499999999999993" customHeight="1" thickBot="1" x14ac:dyDescent="0.3"/>
    <row r="17" spans="1:11" ht="15.75" thickBot="1" x14ac:dyDescent="0.3">
      <c r="A17" s="31"/>
      <c r="B17" s="32" t="s">
        <v>15</v>
      </c>
      <c r="C17" s="91" t="s">
        <v>16</v>
      </c>
      <c r="D17" s="31" t="s">
        <v>17</v>
      </c>
      <c r="E17" s="31" t="s">
        <v>18</v>
      </c>
      <c r="F17" s="31" t="s">
        <v>41</v>
      </c>
      <c r="G17" s="31" t="s">
        <v>20</v>
      </c>
      <c r="H17" s="31" t="s">
        <v>21</v>
      </c>
      <c r="I17" s="31" t="s">
        <v>22</v>
      </c>
      <c r="J17" s="31" t="s">
        <v>23</v>
      </c>
    </row>
    <row r="18" spans="1:11" x14ac:dyDescent="0.25">
      <c r="A18" s="35"/>
      <c r="B18" s="36" t="s">
        <v>24</v>
      </c>
      <c r="C18" s="36"/>
      <c r="D18" s="36"/>
      <c r="E18" s="36"/>
      <c r="F18" s="35"/>
      <c r="G18" s="36"/>
      <c r="H18" s="35"/>
      <c r="I18" s="35"/>
      <c r="J18" s="35"/>
    </row>
    <row r="19" spans="1:11" x14ac:dyDescent="0.25">
      <c r="A19" s="39">
        <v>1</v>
      </c>
      <c r="B19" s="40" t="str">
        <f>VLOOKUP($K19,'[12]3000Д'!$D$19:$T$175,3,FALSE)</f>
        <v>ЛИХАЧЕВА</v>
      </c>
      <c r="C19" s="40" t="str">
        <f>VLOOKUP($K19,'[12]3000Д'!$D$19:$T$175,4,FALSE)</f>
        <v>Юлия</v>
      </c>
      <c r="D19" s="191">
        <f>VLOOKUP($K19,'[12]3000Д'!$D$19:$T$175,5,FALSE)</f>
        <v>36033</v>
      </c>
      <c r="E19" s="41" t="str">
        <f>VLOOKUP($K19,'[12]3000Д'!$D$19:$T$175,6,FALSE)</f>
        <v>МС</v>
      </c>
      <c r="F19" s="192" t="str">
        <f>VLOOKUP($K19,'[12]3000Д'!$D$19:$T$175,7,FALSE)</f>
        <v xml:space="preserve">Красноярский край </v>
      </c>
      <c r="G19" s="41" t="str">
        <f>VLOOKUP($K19,'[12]3000Д'!$D$19:$T$175,2,FALSE)</f>
        <v>48</v>
      </c>
      <c r="H19" s="48"/>
      <c r="I19" s="48"/>
      <c r="J19" s="65"/>
      <c r="K19" s="2">
        <v>11</v>
      </c>
    </row>
    <row r="20" spans="1:11" x14ac:dyDescent="0.25">
      <c r="A20" s="39">
        <v>2</v>
      </c>
      <c r="B20" s="40" t="str">
        <f>VLOOKUP($K20,'[12]3000Д'!$D$19:$T$175,3,FALSE)</f>
        <v>БЕСПАЛОВА</v>
      </c>
      <c r="C20" s="40" t="str">
        <f>VLOOKUP($K20,'[12]3000Д'!$D$19:$T$175,4,FALSE)</f>
        <v>Екатерина</v>
      </c>
      <c r="D20" s="191">
        <f>VLOOKUP($K20,'[12]3000Д'!$D$19:$T$175,5,FALSE)</f>
        <v>35755</v>
      </c>
      <c r="E20" s="41" t="str">
        <f>VLOOKUP($K20,'[12]3000Д'!$D$19:$T$175,6,FALSE)</f>
        <v>КМС</v>
      </c>
      <c r="F20" s="192" t="str">
        <f>VLOOKUP($K20,'[12]3000Д'!$D$19:$T$175,7,FALSE)</f>
        <v>Москва Смоленская область</v>
      </c>
      <c r="G20" s="41" t="str">
        <f>VLOOKUP($K20,'[12]3000Д'!$D$19:$T$175,2,FALSE)</f>
        <v>376</v>
      </c>
      <c r="H20" s="48"/>
      <c r="I20" s="48"/>
      <c r="J20" s="39" t="s">
        <v>56</v>
      </c>
      <c r="K20" s="2">
        <v>12</v>
      </c>
    </row>
    <row r="21" spans="1:11" x14ac:dyDescent="0.25">
      <c r="A21" s="39">
        <v>3</v>
      </c>
      <c r="B21" s="40" t="str">
        <f>VLOOKUP($K21,'[12]3000Д'!$D$19:$T$175,3,FALSE)</f>
        <v>ПАУШКИНА</v>
      </c>
      <c r="C21" s="40" t="str">
        <f>VLOOKUP($K21,'[12]3000Д'!$D$19:$T$175,4,FALSE)</f>
        <v>Елена</v>
      </c>
      <c r="D21" s="191">
        <f>VLOOKUP($K21,'[12]3000Д'!$D$19:$T$175,5,FALSE)</f>
        <v>36107</v>
      </c>
      <c r="E21" s="41" t="str">
        <f>VLOOKUP($K21,'[12]3000Д'!$D$19:$T$175,6,FALSE)</f>
        <v>КМС</v>
      </c>
      <c r="F21" s="192" t="str">
        <f>VLOOKUP($K21,'[12]3000Д'!$D$19:$T$175,7,FALSE)</f>
        <v>Московская область Хабаровский край</v>
      </c>
      <c r="G21" s="41" t="str">
        <f>VLOOKUP($K21,'[12]3000Д'!$D$19:$T$175,2,FALSE)</f>
        <v>263</v>
      </c>
      <c r="H21" s="48"/>
      <c r="I21" s="48"/>
      <c r="J21" s="39"/>
      <c r="K21" s="2">
        <v>13</v>
      </c>
    </row>
    <row r="22" spans="1:11" x14ac:dyDescent="0.25">
      <c r="A22" s="39">
        <v>4</v>
      </c>
      <c r="B22" s="40" t="str">
        <f>VLOOKUP($K22,'[12]3000Д'!$D$19:$T$175,3,FALSE)</f>
        <v>ТАРАКАНОВА</v>
      </c>
      <c r="C22" s="40" t="str">
        <f>VLOOKUP($K22,'[12]3000Д'!$D$19:$T$175,4,FALSE)</f>
        <v>Полина</v>
      </c>
      <c r="D22" s="191">
        <f>VLOOKUP($K22,'[12]3000Д'!$D$19:$T$175,5,FALSE)</f>
        <v>36341</v>
      </c>
      <c r="E22" s="41" t="str">
        <f>VLOOKUP($K22,'[12]3000Д'!$D$19:$T$175,6,FALSE)</f>
        <v>КМС</v>
      </c>
      <c r="F22" s="192" t="str">
        <f>VLOOKUP($K22,'[12]3000Д'!$D$19:$T$175,7,FALSE)</f>
        <v>Московская область Ярославская область</v>
      </c>
      <c r="G22" s="41" t="str">
        <f>VLOOKUP($K22,'[12]3000Д'!$D$19:$T$175,2,FALSE)</f>
        <v>327</v>
      </c>
      <c r="H22" s="48"/>
      <c r="I22" s="48"/>
      <c r="J22" s="39"/>
      <c r="K22" s="2">
        <v>14</v>
      </c>
    </row>
    <row r="23" spans="1:11" x14ac:dyDescent="0.25">
      <c r="A23" s="39">
        <v>5</v>
      </c>
      <c r="B23" s="40" t="str">
        <f>VLOOKUP($K23,'[12]3000Д'!$D$19:$T$175,3,FALSE)</f>
        <v>ГАДЕЛЬШИНА</v>
      </c>
      <c r="C23" s="40" t="str">
        <f>VLOOKUP($K23,'[12]3000Д'!$D$19:$T$175,4,FALSE)</f>
        <v>Альбина</v>
      </c>
      <c r="D23" s="191">
        <f>VLOOKUP($K23,'[12]3000Д'!$D$19:$T$175,5,FALSE)</f>
        <v>36005</v>
      </c>
      <c r="E23" s="41" t="str">
        <f>VLOOKUP($K23,'[12]3000Д'!$D$19:$T$175,6,FALSE)</f>
        <v>КМС</v>
      </c>
      <c r="F23" s="192" t="str">
        <f>VLOOKUP($K23,'[12]3000Д'!$D$19:$T$175,7,FALSE)</f>
        <v xml:space="preserve">Республика Башкортостан </v>
      </c>
      <c r="G23" s="41" t="str">
        <f>VLOOKUP($K23,'[12]3000Д'!$D$19:$T$175,2,FALSE)</f>
        <v>506</v>
      </c>
      <c r="H23" s="48"/>
      <c r="I23" s="48"/>
      <c r="J23" s="39"/>
      <c r="K23" s="2">
        <v>15</v>
      </c>
    </row>
    <row r="24" spans="1:11" x14ac:dyDescent="0.25">
      <c r="A24" s="39">
        <v>6</v>
      </c>
      <c r="B24" s="40" t="str">
        <f>VLOOKUP($K24,'[12]3000Д'!$D$19:$T$175,3,FALSE)</f>
        <v>ПАУШКИНА</v>
      </c>
      <c r="C24" s="40" t="str">
        <f>VLOOKUP($K24,'[12]3000Д'!$D$19:$T$175,4,FALSE)</f>
        <v>Ольга</v>
      </c>
      <c r="D24" s="191">
        <f>VLOOKUP($K24,'[12]3000Д'!$D$19:$T$175,5,FALSE)</f>
        <v>36107</v>
      </c>
      <c r="E24" s="41" t="str">
        <f>VLOOKUP($K24,'[12]3000Д'!$D$19:$T$175,6,FALSE)</f>
        <v>КМС</v>
      </c>
      <c r="F24" s="192" t="str">
        <f>VLOOKUP($K24,'[12]3000Д'!$D$19:$T$175,7,FALSE)</f>
        <v>Московская область Хабаровский край</v>
      </c>
      <c r="G24" s="41" t="str">
        <f>VLOOKUP($K24,'[12]3000Д'!$D$19:$T$175,2,FALSE)</f>
        <v>277</v>
      </c>
      <c r="H24" s="48"/>
      <c r="I24" s="48"/>
      <c r="J24" s="39" t="s">
        <v>56</v>
      </c>
      <c r="K24" s="2">
        <v>16</v>
      </c>
    </row>
    <row r="25" spans="1:11" x14ac:dyDescent="0.25">
      <c r="A25" s="39">
        <v>7</v>
      </c>
      <c r="B25" s="40" t="str">
        <f>VLOOKUP($K25,'[12]3000Д'!$D$19:$T$175,3,FALSE)</f>
        <v>ЮМИНОВА</v>
      </c>
      <c r="C25" s="40" t="str">
        <f>VLOOKUP($K25,'[12]3000Д'!$D$19:$T$175,4,FALSE)</f>
        <v>Елизавета</v>
      </c>
      <c r="D25" s="191">
        <f>VLOOKUP($K25,'[12]3000Д'!$D$19:$T$175,5,FALSE)</f>
        <v>36508</v>
      </c>
      <c r="E25" s="41" t="str">
        <f>VLOOKUP($K25,'[12]3000Д'!$D$19:$T$175,6,FALSE)</f>
        <v>КМС</v>
      </c>
      <c r="F25" s="192" t="str">
        <f>VLOOKUP($K25,'[12]3000Д'!$D$19:$T$175,7,FALSE)</f>
        <v xml:space="preserve">Москва-2 </v>
      </c>
      <c r="G25" s="41" t="str">
        <f>VLOOKUP($K25,'[12]3000Д'!$D$19:$T$175,2,FALSE)</f>
        <v>370</v>
      </c>
      <c r="H25" s="48"/>
      <c r="I25" s="48"/>
      <c r="J25" s="39"/>
      <c r="K25" s="2">
        <v>17</v>
      </c>
    </row>
    <row r="26" spans="1:11" x14ac:dyDescent="0.25">
      <c r="A26" s="39">
        <v>8</v>
      </c>
      <c r="B26" s="40" t="str">
        <f>VLOOKUP($K26,'[12]3000Д'!$D$19:$T$175,3,FALSE)</f>
        <v>ШИЛИНА</v>
      </c>
      <c r="C26" s="40" t="str">
        <f>VLOOKUP($K26,'[12]3000Д'!$D$19:$T$175,4,FALSE)</f>
        <v>Алиса</v>
      </c>
      <c r="D26" s="191">
        <f>VLOOKUP($K26,'[12]3000Д'!$D$19:$T$175,5,FALSE)</f>
        <v>35913</v>
      </c>
      <c r="E26" s="41" t="str">
        <f>VLOOKUP($K26,'[12]3000Д'!$D$19:$T$175,6,FALSE)</f>
        <v>КМС</v>
      </c>
      <c r="F26" s="192" t="str">
        <f>VLOOKUP($K26,'[12]3000Д'!$D$19:$T$175,7,FALSE)</f>
        <v xml:space="preserve">Санкт-Петербург-1 </v>
      </c>
      <c r="G26" s="41" t="str">
        <f>VLOOKUP($K26,'[12]3000Д'!$D$19:$T$175,2,FALSE)</f>
        <v>183</v>
      </c>
      <c r="H26" s="48"/>
      <c r="I26" s="48"/>
      <c r="J26" s="39"/>
      <c r="K26" s="2">
        <v>18</v>
      </c>
    </row>
    <row r="27" spans="1:11" x14ac:dyDescent="0.25">
      <c r="A27" s="39">
        <v>9</v>
      </c>
      <c r="B27" s="40" t="str">
        <f>VLOOKUP($K27,'[12]3000Д'!$D$19:$T$175,3,FALSE)</f>
        <v>КСЕНОФОНТОВА</v>
      </c>
      <c r="C27" s="40" t="str">
        <f>VLOOKUP($K27,'[12]3000Д'!$D$19:$T$175,4,FALSE)</f>
        <v>Анна</v>
      </c>
      <c r="D27" s="191">
        <f>VLOOKUP($K27,'[12]3000Д'!$D$19:$T$175,5,FALSE)</f>
        <v>36124</v>
      </c>
      <c r="E27" s="41" t="str">
        <f>VLOOKUP($K27,'[12]3000Д'!$D$19:$T$175,6,FALSE)</f>
        <v>КМС</v>
      </c>
      <c r="F27" s="192" t="str">
        <f>VLOOKUP($K27,'[12]3000Д'!$D$19:$T$175,7,FALSE)</f>
        <v xml:space="preserve">Республика Бурятия </v>
      </c>
      <c r="G27" s="41" t="str">
        <f>VLOOKUP($K27,'[12]3000Д'!$D$19:$T$175,2,FALSE)</f>
        <v>7</v>
      </c>
      <c r="H27" s="48"/>
      <c r="I27" s="48"/>
      <c r="J27" s="39"/>
      <c r="K27" s="2">
        <v>19</v>
      </c>
    </row>
    <row r="28" spans="1:11" x14ac:dyDescent="0.25">
      <c r="A28" s="39">
        <v>10</v>
      </c>
      <c r="B28" s="40" t="str">
        <f>VLOOKUP($K28,'[12]3000Д'!$D$19:$T$175,3,FALSE)</f>
        <v>ЖИВОТКО</v>
      </c>
      <c r="C28" s="40" t="str">
        <f>VLOOKUP($K28,'[12]3000Д'!$D$19:$T$175,4,FALSE)</f>
        <v>Анастасия</v>
      </c>
      <c r="D28" s="191">
        <f>VLOOKUP($K28,'[12]3000Д'!$D$19:$T$175,5,FALSE)</f>
        <v>35847</v>
      </c>
      <c r="E28" s="41" t="str">
        <f>VLOOKUP($K28,'[12]3000Д'!$D$19:$T$175,6,FALSE)</f>
        <v>КМС</v>
      </c>
      <c r="F28" s="192" t="str">
        <f>VLOOKUP($K28,'[12]3000Д'!$D$19:$T$175,7,FALSE)</f>
        <v xml:space="preserve">Челябинская область </v>
      </c>
      <c r="G28" s="41" t="str">
        <f>VLOOKUP($K28,'[12]3000Д'!$D$19:$T$175,2,FALSE)</f>
        <v>453</v>
      </c>
      <c r="H28" s="48"/>
      <c r="I28" s="48"/>
      <c r="J28" s="39" t="s">
        <v>25</v>
      </c>
      <c r="K28" s="2">
        <v>110</v>
      </c>
    </row>
    <row r="29" spans="1:11" x14ac:dyDescent="0.25">
      <c r="A29" s="39">
        <v>11</v>
      </c>
      <c r="B29" s="40" t="str">
        <f>VLOOKUP($K29,'[12]3000Д'!$D$19:$T$175,3,FALSE)</f>
        <v>ГИБАДУЛЛИНА</v>
      </c>
      <c r="C29" s="40" t="str">
        <f>VLOOKUP($K29,'[12]3000Д'!$D$19:$T$175,4,FALSE)</f>
        <v>Альфия</v>
      </c>
      <c r="D29" s="191">
        <f>VLOOKUP($K29,'[12]3000Д'!$D$19:$T$175,5,FALSE)</f>
        <v>35850</v>
      </c>
      <c r="E29" s="41" t="str">
        <f>VLOOKUP($K29,'[12]3000Д'!$D$19:$T$175,6,FALSE)</f>
        <v>КМС</v>
      </c>
      <c r="F29" s="192" t="str">
        <f>VLOOKUP($K29,'[12]3000Д'!$D$19:$T$175,7,FALSE)</f>
        <v xml:space="preserve">Республика Башкортостан </v>
      </c>
      <c r="G29" s="41" t="str">
        <f>VLOOKUP($K29,'[12]3000Д'!$D$19:$T$175,2,FALSE)</f>
        <v>507</v>
      </c>
      <c r="H29" s="48"/>
      <c r="I29" s="48"/>
      <c r="J29" s="65"/>
      <c r="K29" s="2">
        <v>111</v>
      </c>
    </row>
    <row r="30" spans="1:11" x14ac:dyDescent="0.25">
      <c r="A30" s="39">
        <v>12</v>
      </c>
      <c r="B30" s="40" t="str">
        <f>VLOOKUP($K30,'[12]3000Д'!$D$19:$T$175,3,FALSE)</f>
        <v>АЛГАЕВА</v>
      </c>
      <c r="C30" s="40" t="str">
        <f>VLOOKUP($K30,'[12]3000Д'!$D$19:$T$175,4,FALSE)</f>
        <v>Алина</v>
      </c>
      <c r="D30" s="191">
        <f>VLOOKUP($K30,'[12]3000Д'!$D$19:$T$175,5,FALSE)</f>
        <v>36208</v>
      </c>
      <c r="E30" s="41" t="str">
        <f>VLOOKUP($K30,'[12]3000Д'!$D$19:$T$175,6,FALSE)</f>
        <v>КМС</v>
      </c>
      <c r="F30" s="192" t="str">
        <f>VLOOKUP($K30,'[12]3000Д'!$D$19:$T$175,7,FALSE)</f>
        <v xml:space="preserve">Республика Татарстан </v>
      </c>
      <c r="G30" s="41" t="str">
        <f>VLOOKUP($K30,'[12]3000Д'!$D$19:$T$175,2,FALSE)</f>
        <v>394</v>
      </c>
      <c r="H30" s="48"/>
      <c r="I30" s="48"/>
      <c r="J30" s="65"/>
      <c r="K30" s="2">
        <v>112</v>
      </c>
    </row>
    <row r="31" spans="1:11" x14ac:dyDescent="0.25">
      <c r="A31" s="39">
        <v>13</v>
      </c>
      <c r="B31" s="40" t="str">
        <f>VLOOKUP($K31,'[12]3000Д'!$D$19:$T$175,3,FALSE)</f>
        <v>ПАВЛЕНКО</v>
      </c>
      <c r="C31" s="40" t="str">
        <f>VLOOKUP($K31,'[12]3000Д'!$D$19:$T$175,4,FALSE)</f>
        <v>Любовь</v>
      </c>
      <c r="D31" s="191">
        <f>VLOOKUP($K31,'[12]3000Д'!$D$19:$T$175,5,FALSE)</f>
        <v>35689</v>
      </c>
      <c r="E31" s="41" t="str">
        <f>VLOOKUP($K31,'[12]3000Д'!$D$19:$T$175,6,FALSE)</f>
        <v>КМС</v>
      </c>
      <c r="F31" s="192" t="str">
        <f>VLOOKUP($K31,'[12]3000Д'!$D$19:$T$175,7,FALSE)</f>
        <v>Санкт-Петербург-1 Тамбовская область</v>
      </c>
      <c r="G31" s="41" t="str">
        <f>VLOOKUP($K31,'[12]3000Д'!$D$19:$T$175,2,FALSE)</f>
        <v>157</v>
      </c>
      <c r="H31" s="48"/>
      <c r="I31" s="48"/>
      <c r="J31" s="65"/>
      <c r="K31" s="2">
        <v>113</v>
      </c>
    </row>
    <row r="32" spans="1:11" x14ac:dyDescent="0.25">
      <c r="A32" s="46"/>
      <c r="B32" s="131"/>
      <c r="C32" s="131"/>
      <c r="D32" s="95"/>
      <c r="E32" s="58"/>
      <c r="F32" s="120"/>
      <c r="G32" s="39"/>
      <c r="H32" s="44"/>
      <c r="I32" s="44"/>
      <c r="J32" s="65"/>
    </row>
    <row r="33" spans="1:10" x14ac:dyDescent="0.25">
      <c r="A33" s="46"/>
      <c r="B33" s="131"/>
      <c r="C33" s="131"/>
      <c r="D33" s="95"/>
      <c r="E33" s="58"/>
      <c r="F33" s="120"/>
      <c r="G33" s="39"/>
      <c r="H33" s="44"/>
      <c r="I33" s="44"/>
      <c r="J33" s="65"/>
    </row>
    <row r="34" spans="1:10" x14ac:dyDescent="0.25">
      <c r="A34" s="46"/>
      <c r="B34" s="131"/>
      <c r="C34" s="131"/>
      <c r="D34" s="95"/>
      <c r="E34" s="58"/>
      <c r="F34" s="120"/>
      <c r="G34" s="39"/>
      <c r="H34" s="44"/>
      <c r="I34" s="44"/>
      <c r="J34" s="65"/>
    </row>
    <row r="35" spans="1:10" x14ac:dyDescent="0.25">
      <c r="A35" s="46"/>
      <c r="B35" s="131"/>
      <c r="C35" s="131"/>
      <c r="D35" s="95"/>
      <c r="E35" s="58"/>
      <c r="F35" s="120"/>
      <c r="G35" s="39"/>
      <c r="H35" s="44"/>
      <c r="I35" s="44"/>
      <c r="J35" s="65"/>
    </row>
    <row r="36" spans="1:10" x14ac:dyDescent="0.25">
      <c r="A36" s="46"/>
      <c r="B36" s="131"/>
      <c r="C36" s="131"/>
      <c r="D36" s="95"/>
      <c r="E36" s="58"/>
      <c r="F36" s="120"/>
      <c r="G36" s="39"/>
      <c r="H36" s="44"/>
      <c r="I36" s="44"/>
      <c r="J36" s="65"/>
    </row>
    <row r="37" spans="1:10" x14ac:dyDescent="0.25">
      <c r="A37" s="46"/>
      <c r="B37" s="131"/>
      <c r="C37" s="131"/>
      <c r="D37" s="95"/>
      <c r="E37" s="58"/>
      <c r="F37" s="120"/>
      <c r="G37" s="39"/>
      <c r="H37" s="44"/>
      <c r="I37" s="44"/>
      <c r="J37" s="65"/>
    </row>
    <row r="38" spans="1:10" x14ac:dyDescent="0.25">
      <c r="A38" s="46"/>
      <c r="B38" s="131"/>
      <c r="C38" s="131"/>
      <c r="D38" s="95"/>
      <c r="E38" s="58"/>
      <c r="F38" s="120"/>
      <c r="G38" s="39"/>
      <c r="H38" s="44"/>
      <c r="I38" s="44"/>
      <c r="J38" s="65"/>
    </row>
    <row r="39" spans="1:10" x14ac:dyDescent="0.25">
      <c r="A39" s="46"/>
      <c r="B39" s="131"/>
      <c r="C39" s="131"/>
      <c r="D39" s="95"/>
      <c r="E39" s="58"/>
      <c r="F39" s="120"/>
      <c r="G39" s="39"/>
      <c r="H39" s="44"/>
      <c r="I39" s="44"/>
      <c r="J39" s="65"/>
    </row>
    <row r="40" spans="1:10" x14ac:dyDescent="0.25">
      <c r="A40" s="46"/>
      <c r="B40" s="131"/>
      <c r="C40" s="131"/>
      <c r="D40" s="95"/>
      <c r="E40" s="58"/>
      <c r="F40" s="120"/>
      <c r="G40" s="39"/>
      <c r="H40" s="44"/>
      <c r="I40" s="44"/>
      <c r="J40" s="65"/>
    </row>
    <row r="41" spans="1:10" x14ac:dyDescent="0.25">
      <c r="A41" s="46"/>
      <c r="B41" s="131"/>
      <c r="C41" s="131"/>
      <c r="D41" s="95"/>
      <c r="E41" s="58"/>
      <c r="F41" s="120"/>
      <c r="G41" s="39"/>
      <c r="H41" s="44"/>
      <c r="I41" s="44"/>
      <c r="J41" s="65"/>
    </row>
    <row r="42" spans="1:10" x14ac:dyDescent="0.25">
      <c r="A42" s="46"/>
      <c r="B42" s="131"/>
      <c r="C42" s="131"/>
      <c r="D42" s="95"/>
      <c r="E42" s="58"/>
      <c r="F42" s="120"/>
      <c r="G42" s="39"/>
      <c r="H42" s="44"/>
      <c r="I42" s="44"/>
      <c r="J42" s="65"/>
    </row>
    <row r="43" spans="1:10" x14ac:dyDescent="0.25">
      <c r="A43" s="46"/>
      <c r="B43" s="131"/>
      <c r="C43" s="131"/>
      <c r="D43" s="95"/>
      <c r="E43" s="58"/>
      <c r="F43" s="120"/>
      <c r="G43" s="39"/>
      <c r="H43" s="44"/>
      <c r="I43" s="44"/>
      <c r="J43" s="65"/>
    </row>
    <row r="44" spans="1:10" x14ac:dyDescent="0.25">
      <c r="A44" s="46"/>
      <c r="B44" s="131"/>
      <c r="C44" s="131"/>
      <c r="D44" s="95"/>
      <c r="E44" s="58"/>
      <c r="F44" s="120"/>
      <c r="G44" s="39"/>
      <c r="H44" s="44"/>
      <c r="I44" s="44"/>
      <c r="J44" s="65"/>
    </row>
    <row r="45" spans="1:10" x14ac:dyDescent="0.25">
      <c r="A45" s="46"/>
      <c r="B45" s="131"/>
      <c r="C45" s="131"/>
      <c r="D45" s="95"/>
      <c r="E45" s="58"/>
      <c r="F45" s="120"/>
      <c r="G45" s="39"/>
      <c r="H45" s="44"/>
      <c r="I45" s="44"/>
      <c r="J45" s="65"/>
    </row>
    <row r="46" spans="1:10" x14ac:dyDescent="0.25">
      <c r="A46" s="46"/>
      <c r="B46" s="131"/>
      <c r="C46" s="131"/>
      <c r="D46" s="95"/>
      <c r="E46" s="58"/>
      <c r="F46" s="120"/>
      <c r="G46" s="39"/>
      <c r="H46" s="44"/>
      <c r="I46" s="44"/>
      <c r="J46" s="65"/>
    </row>
    <row r="47" spans="1:10" x14ac:dyDescent="0.25">
      <c r="A47" s="46"/>
      <c r="B47" s="131"/>
      <c r="C47" s="131"/>
      <c r="D47" s="95"/>
      <c r="E47" s="58"/>
      <c r="F47" s="120"/>
      <c r="G47" s="39"/>
      <c r="H47" s="44"/>
      <c r="I47" s="44"/>
      <c r="J47" s="65"/>
    </row>
    <row r="48" spans="1:10" x14ac:dyDescent="0.25">
      <c r="A48" s="46"/>
      <c r="B48" s="131"/>
      <c r="C48" s="131"/>
      <c r="D48" s="95"/>
      <c r="E48" s="58"/>
      <c r="F48" s="120"/>
      <c r="G48" s="39"/>
      <c r="H48" s="44"/>
      <c r="I48" s="44"/>
      <c r="J48" s="65"/>
    </row>
    <row r="49" spans="1:10" x14ac:dyDescent="0.25">
      <c r="A49" s="46"/>
      <c r="B49" s="131"/>
      <c r="C49" s="131"/>
      <c r="D49" s="95"/>
      <c r="E49" s="58"/>
      <c r="F49" s="120"/>
      <c r="G49" s="39"/>
      <c r="H49" s="44"/>
      <c r="I49" s="44"/>
      <c r="J49" s="65"/>
    </row>
    <row r="50" spans="1:10" x14ac:dyDescent="0.25">
      <c r="A50" s="46"/>
      <c r="B50" s="131"/>
      <c r="C50" s="131"/>
      <c r="D50" s="95"/>
      <c r="E50" s="58"/>
      <c r="F50" s="120"/>
      <c r="G50" s="39"/>
      <c r="H50" s="44"/>
      <c r="I50" s="44"/>
      <c r="J50" s="65"/>
    </row>
    <row r="51" spans="1:10" x14ac:dyDescent="0.25">
      <c r="A51" s="46"/>
      <c r="B51" s="131"/>
      <c r="C51" s="131"/>
      <c r="D51" s="95"/>
      <c r="E51" s="58"/>
      <c r="F51" s="120"/>
      <c r="G51" s="39"/>
      <c r="H51" s="44"/>
      <c r="I51" s="44"/>
      <c r="J51" s="65"/>
    </row>
    <row r="52" spans="1:10" x14ac:dyDescent="0.25">
      <c r="A52" s="39"/>
      <c r="B52" s="193"/>
      <c r="C52" s="194"/>
      <c r="D52" s="195"/>
      <c r="E52" s="195"/>
      <c r="F52" s="194"/>
      <c r="G52" s="196"/>
      <c r="H52" s="44"/>
      <c r="I52" s="44"/>
      <c r="J52" s="65"/>
    </row>
    <row r="53" spans="1:10" x14ac:dyDescent="0.25">
      <c r="A53" s="44"/>
      <c r="B53" s="40" t="s">
        <v>34</v>
      </c>
      <c r="C53" s="66"/>
      <c r="D53" s="67"/>
      <c r="E53" s="157"/>
      <c r="F53" s="69"/>
      <c r="G53" s="121" t="str">
        <f>[13]З!F15</f>
        <v>Алексеев В.Г.  /СПб, ССВк/</v>
      </c>
      <c r="H53" s="63"/>
      <c r="I53" s="63"/>
      <c r="J53" s="44"/>
    </row>
    <row r="54" spans="1:10" x14ac:dyDescent="0.25">
      <c r="A54" s="44"/>
      <c r="B54" s="71" t="s">
        <v>35</v>
      </c>
      <c r="C54" s="71"/>
      <c r="D54" s="197"/>
      <c r="E54" s="158"/>
      <c r="F54" s="74"/>
      <c r="G54" s="121" t="s">
        <v>57</v>
      </c>
      <c r="H54" s="64"/>
      <c r="I54" s="64"/>
      <c r="J54" s="44"/>
    </row>
    <row r="55" spans="1:10" x14ac:dyDescent="0.25">
      <c r="A55" s="44"/>
      <c r="B55" s="71" t="s">
        <v>37</v>
      </c>
      <c r="C55" s="71"/>
      <c r="D55" s="75"/>
      <c r="E55" s="75"/>
      <c r="F55" s="77"/>
      <c r="G55" s="121" t="str">
        <f>[13]З!F17</f>
        <v>Мичурина О.А. /СПб, ССВк/</v>
      </c>
      <c r="H55" s="64"/>
      <c r="I55" s="64"/>
      <c r="J55" s="44"/>
    </row>
    <row r="56" spans="1:10" x14ac:dyDescent="0.25">
      <c r="A56" s="44"/>
      <c r="B56" s="71" t="s">
        <v>38</v>
      </c>
      <c r="C56" s="71"/>
      <c r="D56" s="75"/>
      <c r="E56" s="75"/>
      <c r="F56" s="77"/>
      <c r="G56" s="121" t="str">
        <f>[13]З!F18</f>
        <v>Пономарева С.Е.  /СПб, ССВк/</v>
      </c>
      <c r="H56" s="64"/>
      <c r="I56" s="64"/>
      <c r="J56" s="44"/>
    </row>
  </sheetData>
  <pageMargins left="0.47244094488188981" right="0" top="0.59055118110236227" bottom="0.39370078740157483" header="0" footer="0"/>
  <pageSetup paperSize="9" scale="90" orientation="portrait" r:id="rId1"/>
  <headerFooter>
    <oddHeader>&amp;R&amp;A</oddHead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Word.Picture.8" shapeId="6145" r:id="rId4">
          <objectPr defaultSize="0" autoPict="0" r:id="rId5">
            <anchor moveWithCells="1" sizeWithCells="1">
              <from>
                <xdr:col>2</xdr:col>
                <xdr:colOff>28575</xdr:colOff>
                <xdr:row>9</xdr:row>
                <xdr:rowOff>38100</xdr:rowOff>
              </from>
              <to>
                <xdr:col>2</xdr:col>
                <xdr:colOff>561975</xdr:colOff>
                <xdr:row>13</xdr:row>
                <xdr:rowOff>142875</xdr:rowOff>
              </to>
            </anchor>
          </objectPr>
        </oleObject>
      </mc:Choice>
      <mc:Fallback>
        <oleObject progId="Word.Picture.8" shapeId="6145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40"/>
  <sheetViews>
    <sheetView zoomScaleNormal="100" workbookViewId="0">
      <selection activeCell="G10" sqref="G10"/>
    </sheetView>
  </sheetViews>
  <sheetFormatPr defaultRowHeight="12.75" x14ac:dyDescent="0.2"/>
  <cols>
    <col min="1" max="1" width="5.5703125" style="267" customWidth="1"/>
    <col min="2" max="2" width="6.5703125" style="257" customWidth="1"/>
    <col min="3" max="3" width="18" style="201" customWidth="1"/>
    <col min="4" max="4" width="9.85546875" style="201" customWidth="1"/>
    <col min="5" max="5" width="10.140625" style="257" customWidth="1"/>
    <col min="6" max="6" width="4.7109375" style="257" customWidth="1"/>
    <col min="7" max="7" width="20.85546875" style="267" customWidth="1"/>
    <col min="8" max="16" width="2" style="257" customWidth="1"/>
    <col min="17" max="17" width="2" style="266" customWidth="1"/>
    <col min="18" max="40" width="2" style="257" customWidth="1"/>
    <col min="41" max="42" width="2.7109375" style="266" customWidth="1"/>
    <col min="43" max="43" width="5.85546875" style="266" customWidth="1"/>
    <col min="44" max="44" width="3.7109375" style="266" customWidth="1"/>
    <col min="45" max="45" width="3.42578125" style="266" customWidth="1"/>
    <col min="46" max="16384" width="9.140625" style="201"/>
  </cols>
  <sheetData>
    <row r="1" spans="1:256" ht="18.75" x14ac:dyDescent="0.3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5"/>
      <c r="O1" s="5"/>
      <c r="P1" s="5" t="s">
        <v>0</v>
      </c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9"/>
      <c r="AP1" s="199"/>
      <c r="AQ1" s="199"/>
      <c r="AR1" s="199"/>
      <c r="AS1" s="200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18.75" x14ac:dyDescent="0.3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5"/>
      <c r="O2" s="5"/>
      <c r="P2" s="5" t="s">
        <v>1</v>
      </c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9"/>
      <c r="AP2" s="199"/>
      <c r="AQ2" s="199"/>
      <c r="AR2" s="199"/>
      <c r="AS2" s="200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18.75" x14ac:dyDescent="0.3">
      <c r="A3" s="198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5"/>
      <c r="O3" s="5"/>
      <c r="P3" s="5" t="s">
        <v>2</v>
      </c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9"/>
      <c r="AP3" s="199"/>
      <c r="AQ3" s="199"/>
      <c r="AR3" s="199"/>
      <c r="AS3" s="200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18.75" x14ac:dyDescent="0.3">
      <c r="A4" s="198"/>
      <c r="B4" s="198"/>
      <c r="C4" s="198"/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5"/>
      <c r="O4" s="5"/>
      <c r="P4" s="5" t="s">
        <v>3</v>
      </c>
      <c r="Q4" s="198"/>
      <c r="R4" s="198"/>
      <c r="S4" s="198"/>
      <c r="T4" s="198"/>
      <c r="U4" s="198"/>
      <c r="V4" s="198"/>
      <c r="W4" s="198"/>
      <c r="X4" s="198"/>
      <c r="Y4" s="198"/>
      <c r="Z4" s="198"/>
      <c r="AA4" s="198"/>
      <c r="AB4" s="198"/>
      <c r="AC4" s="198"/>
      <c r="AD4" s="198"/>
      <c r="AE4" s="198"/>
      <c r="AF4" s="198"/>
      <c r="AG4" s="198"/>
      <c r="AH4" s="198"/>
      <c r="AI4" s="198"/>
      <c r="AJ4" s="198"/>
      <c r="AK4" s="198"/>
      <c r="AL4" s="198"/>
      <c r="AM4" s="198"/>
      <c r="AN4" s="198"/>
      <c r="AO4" s="199"/>
      <c r="AP4" s="199"/>
      <c r="AQ4" s="199"/>
      <c r="AR4" s="199"/>
      <c r="AS4" s="200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15" customHeight="1" x14ac:dyDescent="0.3">
      <c r="A5" s="198"/>
      <c r="B5" s="198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5"/>
      <c r="O5" s="5"/>
      <c r="P5" s="5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98"/>
      <c r="AM5" s="198"/>
      <c r="AN5" s="198"/>
      <c r="AO5" s="199"/>
      <c r="AP5" s="199"/>
      <c r="AQ5" s="199"/>
      <c r="AR5" s="199"/>
      <c r="AS5" s="200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18.75" x14ac:dyDescent="0.3">
      <c r="A6" s="202">
        <v>4.87</v>
      </c>
      <c r="B6" s="10" t="s">
        <v>6</v>
      </c>
      <c r="C6" s="10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6"/>
      <c r="O6" s="6"/>
      <c r="P6" s="6" t="s">
        <v>4</v>
      </c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8"/>
      <c r="AD6" s="198"/>
      <c r="AE6" s="198"/>
      <c r="AF6" s="198"/>
      <c r="AG6" s="198"/>
      <c r="AH6" s="198"/>
      <c r="AI6" s="198"/>
      <c r="AJ6" s="198"/>
      <c r="AK6" s="198"/>
      <c r="AL6" s="198"/>
      <c r="AM6" s="198"/>
      <c r="AN6" s="198"/>
      <c r="AO6" s="199"/>
      <c r="AP6" s="199"/>
      <c r="AQ6" s="199"/>
      <c r="AR6" s="199"/>
      <c r="AS6" s="200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ht="18.75" x14ac:dyDescent="0.3">
      <c r="A7" s="202">
        <v>4.87</v>
      </c>
      <c r="B7" s="10" t="s">
        <v>8</v>
      </c>
      <c r="C7" s="10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6"/>
      <c r="O7" s="6"/>
      <c r="P7" s="6" t="s">
        <v>5</v>
      </c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9"/>
      <c r="AP7" s="199"/>
      <c r="AQ7" s="199"/>
      <c r="AR7" s="199"/>
      <c r="AS7" s="200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ht="15" customHeight="1" x14ac:dyDescent="0.3">
      <c r="A8" s="202">
        <v>4.8600000000000003</v>
      </c>
      <c r="B8" s="10" t="s">
        <v>10</v>
      </c>
      <c r="C8" s="10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22"/>
      <c r="O8" s="198"/>
      <c r="P8" s="198"/>
      <c r="Q8" s="198"/>
      <c r="R8" s="198"/>
      <c r="S8" s="198"/>
      <c r="T8" s="198"/>
      <c r="U8" s="198"/>
      <c r="V8" s="198"/>
      <c r="W8" s="198"/>
      <c r="X8" s="198"/>
      <c r="Y8" s="198"/>
      <c r="Z8" s="198"/>
      <c r="AA8" s="198"/>
      <c r="AB8" s="198"/>
      <c r="AC8" s="198"/>
      <c r="AD8" s="198"/>
      <c r="AE8" s="198"/>
      <c r="AF8" s="198"/>
      <c r="AG8" s="198"/>
      <c r="AH8" s="198"/>
      <c r="AI8" s="198"/>
      <c r="AJ8" s="198"/>
      <c r="AK8" s="198"/>
      <c r="AL8" s="198"/>
      <c r="AM8" s="203"/>
      <c r="AN8" s="198"/>
      <c r="AO8" s="199"/>
      <c r="AP8" s="199"/>
      <c r="AQ8" s="199"/>
      <c r="AR8" s="199"/>
      <c r="AS8" s="200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ht="18.75" x14ac:dyDescent="0.3">
      <c r="A9" s="204"/>
      <c r="B9" s="10"/>
      <c r="C9" s="205"/>
      <c r="D9" s="205"/>
      <c r="E9" s="206"/>
      <c r="F9" s="206"/>
      <c r="G9" s="207"/>
      <c r="H9" s="206"/>
      <c r="I9" s="206"/>
      <c r="J9" s="206"/>
      <c r="K9" s="206"/>
      <c r="L9" s="208"/>
      <c r="M9" s="208"/>
      <c r="N9" s="209" t="s">
        <v>63</v>
      </c>
      <c r="O9" s="208"/>
      <c r="P9" s="208"/>
      <c r="Q9" s="200"/>
      <c r="R9" s="208"/>
      <c r="S9" s="208"/>
      <c r="T9" s="208"/>
      <c r="U9" s="208"/>
      <c r="V9" s="208"/>
      <c r="W9" s="208"/>
      <c r="X9" s="208"/>
      <c r="Y9" s="208"/>
      <c r="Z9" s="208"/>
      <c r="AA9" s="208"/>
      <c r="AB9" s="208"/>
      <c r="AC9" s="208"/>
      <c r="AD9" s="210"/>
      <c r="AE9" s="206"/>
      <c r="AF9" s="206"/>
      <c r="AG9" s="206"/>
      <c r="AH9" s="206"/>
      <c r="AI9" s="211"/>
      <c r="AJ9" s="206"/>
      <c r="AK9" s="206"/>
      <c r="AL9" s="206"/>
      <c r="AM9" s="212"/>
      <c r="AN9" s="206"/>
      <c r="AO9" s="199"/>
      <c r="AP9" s="213"/>
      <c r="AQ9" s="213"/>
      <c r="AR9" s="214"/>
      <c r="AS9" s="215"/>
    </row>
    <row r="10" spans="1:256" ht="12.95" customHeight="1" x14ac:dyDescent="0.3">
      <c r="A10" s="216"/>
      <c r="B10" s="217"/>
      <c r="C10" s="205"/>
      <c r="D10" s="205"/>
      <c r="E10" s="206"/>
      <c r="F10" s="206"/>
      <c r="G10" s="207"/>
      <c r="H10" s="206"/>
      <c r="I10" s="206"/>
      <c r="J10" s="218"/>
      <c r="K10" s="219" t="s">
        <v>64</v>
      </c>
      <c r="L10" s="218"/>
      <c r="M10" s="218"/>
      <c r="N10" s="220"/>
      <c r="O10" s="218"/>
      <c r="P10" s="218"/>
      <c r="Q10" s="221"/>
      <c r="R10" s="218"/>
      <c r="S10" s="218"/>
      <c r="T10" s="218"/>
      <c r="U10" s="218"/>
      <c r="V10" s="218"/>
      <c r="W10" s="218"/>
      <c r="X10" s="218"/>
      <c r="Y10" s="218"/>
      <c r="Z10" s="208"/>
      <c r="AA10" s="208"/>
      <c r="AB10" s="208"/>
      <c r="AC10" s="208"/>
      <c r="AD10" s="210"/>
      <c r="AE10" s="206"/>
      <c r="AF10" s="206"/>
      <c r="AG10" s="206"/>
      <c r="AH10" s="206"/>
      <c r="AI10" s="211"/>
      <c r="AJ10" s="206"/>
      <c r="AK10" s="206"/>
      <c r="AL10" s="206"/>
      <c r="AM10" s="206"/>
      <c r="AN10" s="206"/>
      <c r="AO10" s="199"/>
      <c r="AP10" s="213"/>
      <c r="AQ10" s="213"/>
      <c r="AR10" s="214"/>
      <c r="AS10" s="215"/>
    </row>
    <row r="11" spans="1:256" ht="12.95" customHeight="1" x14ac:dyDescent="0.3">
      <c r="A11" s="216"/>
      <c r="B11" s="217"/>
      <c r="C11" s="205"/>
      <c r="D11" s="205"/>
      <c r="E11" s="206"/>
      <c r="F11" s="206"/>
      <c r="G11" s="207"/>
      <c r="H11" s="206"/>
      <c r="I11" s="206"/>
      <c r="J11" s="206"/>
      <c r="K11" s="222"/>
      <c r="L11" s="208"/>
      <c r="M11" s="208"/>
      <c r="N11" s="223"/>
      <c r="O11" s="208"/>
      <c r="P11" s="208"/>
      <c r="Q11" s="200"/>
      <c r="R11" s="208"/>
      <c r="S11" s="208"/>
      <c r="T11" s="208"/>
      <c r="U11" s="208"/>
      <c r="V11" s="208"/>
      <c r="W11" s="208"/>
      <c r="X11" s="208"/>
      <c r="Y11" s="208"/>
      <c r="Z11" s="208"/>
      <c r="AA11" s="208"/>
      <c r="AB11" s="208"/>
      <c r="AC11" s="208"/>
      <c r="AD11" s="210"/>
      <c r="AE11" s="206"/>
      <c r="AF11" s="206"/>
      <c r="AG11" s="206"/>
      <c r="AH11" s="206"/>
      <c r="AI11" s="211"/>
      <c r="AJ11" s="206"/>
      <c r="AK11" s="206"/>
      <c r="AL11" s="206"/>
      <c r="AM11" s="206"/>
      <c r="AN11" s="206"/>
      <c r="AO11" s="199"/>
      <c r="AP11" s="213"/>
      <c r="AQ11" s="213"/>
      <c r="AR11" s="214"/>
      <c r="AS11" s="215"/>
    </row>
    <row r="12" spans="1:256" ht="18.75" x14ac:dyDescent="0.3">
      <c r="A12" s="216"/>
      <c r="B12" s="224"/>
      <c r="C12" s="205"/>
      <c r="D12" s="205"/>
      <c r="E12" s="206"/>
      <c r="F12" s="206"/>
      <c r="G12" s="207"/>
      <c r="H12" s="206"/>
      <c r="I12" s="206"/>
      <c r="J12" s="206"/>
      <c r="K12" s="206"/>
      <c r="L12" s="208"/>
      <c r="M12" s="208"/>
      <c r="N12" s="223"/>
      <c r="O12" s="15"/>
      <c r="P12" s="15" t="s">
        <v>52</v>
      </c>
      <c r="Q12" s="200"/>
      <c r="R12" s="208"/>
      <c r="S12" s="208"/>
      <c r="T12" s="208"/>
      <c r="U12" s="208"/>
      <c r="V12" s="208"/>
      <c r="W12" s="208"/>
      <c r="X12" s="208"/>
      <c r="Y12" s="208"/>
      <c r="Z12" s="208"/>
      <c r="AA12" s="208"/>
      <c r="AB12" s="208"/>
      <c r="AC12" s="208"/>
      <c r="AD12" s="210"/>
      <c r="AE12" s="206"/>
      <c r="AF12" s="206"/>
      <c r="AG12" s="206"/>
      <c r="AH12" s="206"/>
      <c r="AI12" s="211"/>
      <c r="AJ12" s="206"/>
      <c r="AK12" s="206"/>
      <c r="AL12" s="206"/>
      <c r="AM12" s="206"/>
      <c r="AN12" s="206"/>
      <c r="AO12" s="199"/>
      <c r="AP12" s="19"/>
      <c r="AQ12" s="24" t="str">
        <f>[14]ШесД!D17</f>
        <v>19 февраля 2019 г.</v>
      </c>
      <c r="AR12" s="20"/>
      <c r="AS12" s="215"/>
    </row>
    <row r="13" spans="1:256" ht="15" customHeight="1" x14ac:dyDescent="0.3">
      <c r="A13" s="224"/>
      <c r="B13" s="224"/>
      <c r="C13" s="225"/>
      <c r="D13" s="225"/>
      <c r="E13" s="206"/>
      <c r="F13" s="206"/>
      <c r="G13" s="207"/>
      <c r="H13" s="206"/>
      <c r="I13" s="206"/>
      <c r="J13" s="206"/>
      <c r="K13" s="206"/>
      <c r="L13" s="208"/>
      <c r="M13" s="208"/>
      <c r="N13" s="208"/>
      <c r="O13" s="208"/>
      <c r="P13" s="208"/>
      <c r="Q13" s="15"/>
      <c r="R13" s="208"/>
      <c r="S13" s="208"/>
      <c r="T13" s="208"/>
      <c r="U13" s="208"/>
      <c r="V13" s="208"/>
      <c r="W13" s="208"/>
      <c r="X13" s="208"/>
      <c r="Y13" s="208"/>
      <c r="Z13" s="208"/>
      <c r="AA13" s="208"/>
      <c r="AB13" s="208"/>
      <c r="AC13" s="208"/>
      <c r="AD13" s="210"/>
      <c r="AE13" s="206"/>
      <c r="AF13" s="206"/>
      <c r="AG13" s="206"/>
      <c r="AH13" s="206"/>
      <c r="AI13" s="211"/>
      <c r="AJ13" s="206"/>
      <c r="AK13" s="206"/>
      <c r="AL13" s="206"/>
      <c r="AM13" s="206"/>
      <c r="AN13" s="206"/>
      <c r="AO13" s="199"/>
      <c r="AP13" s="19" t="s">
        <v>12</v>
      </c>
      <c r="AQ13" s="226">
        <v>0.69791666666666663</v>
      </c>
      <c r="AR13" s="22"/>
      <c r="AS13" s="215"/>
    </row>
    <row r="14" spans="1:256" ht="18.75" x14ac:dyDescent="0.3">
      <c r="A14" s="227" t="s">
        <v>13</v>
      </c>
      <c r="B14" s="217"/>
      <c r="C14" s="228"/>
      <c r="D14" s="228"/>
      <c r="E14" s="206"/>
      <c r="F14" s="206"/>
      <c r="G14" s="207"/>
      <c r="H14" s="206"/>
      <c r="I14" s="206"/>
      <c r="J14" s="206"/>
      <c r="K14" s="206"/>
      <c r="L14" s="208"/>
      <c r="M14" s="208"/>
      <c r="N14" s="208"/>
      <c r="O14" s="208"/>
      <c r="P14" s="229" t="s">
        <v>65</v>
      </c>
      <c r="Q14" s="206"/>
      <c r="R14" s="208"/>
      <c r="S14" s="208"/>
      <c r="T14" s="208"/>
      <c r="U14" s="208"/>
      <c r="V14" s="208"/>
      <c r="W14" s="208"/>
      <c r="X14" s="208"/>
      <c r="Y14" s="208"/>
      <c r="Z14" s="208"/>
      <c r="AA14" s="208"/>
      <c r="AB14" s="208"/>
      <c r="AC14" s="208"/>
      <c r="AD14" s="210"/>
      <c r="AE14" s="206"/>
      <c r="AF14" s="206"/>
      <c r="AG14" s="206"/>
      <c r="AH14" s="206"/>
      <c r="AI14" s="211"/>
      <c r="AJ14" s="206"/>
      <c r="AK14" s="206"/>
      <c r="AL14" s="206"/>
      <c r="AM14" s="206"/>
      <c r="AN14" s="206"/>
      <c r="AO14" s="199"/>
      <c r="AP14" s="19" t="s">
        <v>14</v>
      </c>
      <c r="AQ14" s="22"/>
      <c r="AR14" s="19"/>
      <c r="AS14" s="215"/>
    </row>
    <row r="15" spans="1:256" ht="9.9499999999999993" customHeight="1" thickBot="1" x14ac:dyDescent="0.35">
      <c r="A15" s="206"/>
      <c r="B15" s="206"/>
      <c r="C15" s="228"/>
      <c r="D15" s="228"/>
      <c r="E15" s="206"/>
      <c r="F15" s="206"/>
      <c r="G15" s="230"/>
      <c r="H15" s="206"/>
      <c r="I15" s="206"/>
      <c r="J15" s="206"/>
      <c r="K15" s="206"/>
      <c r="L15" s="208"/>
      <c r="M15" s="208"/>
      <c r="N15" s="208"/>
      <c r="O15" s="208"/>
      <c r="P15" s="208"/>
      <c r="Q15" s="200"/>
      <c r="R15" s="208"/>
      <c r="S15" s="208"/>
      <c r="T15" s="208"/>
      <c r="U15" s="208"/>
      <c r="V15" s="208"/>
      <c r="W15" s="208"/>
      <c r="X15" s="208"/>
      <c r="Y15" s="208"/>
      <c r="Z15" s="208"/>
      <c r="AA15" s="208"/>
      <c r="AB15" s="208"/>
      <c r="AC15" s="208"/>
      <c r="AD15" s="210"/>
      <c r="AE15" s="206"/>
      <c r="AF15" s="206"/>
      <c r="AG15" s="206"/>
      <c r="AH15" s="206"/>
      <c r="AI15" s="210"/>
      <c r="AJ15" s="206"/>
      <c r="AK15" s="206"/>
      <c r="AL15" s="206"/>
      <c r="AM15" s="206"/>
      <c r="AN15" s="206"/>
      <c r="AO15" s="231"/>
      <c r="AP15" s="213"/>
      <c r="AQ15" s="213"/>
      <c r="AR15" s="232"/>
      <c r="AS15" s="206"/>
    </row>
    <row r="16" spans="1:256" ht="18.75" thickBot="1" x14ac:dyDescent="0.3">
      <c r="A16" s="342" t="s">
        <v>66</v>
      </c>
      <c r="B16" s="344" t="s">
        <v>67</v>
      </c>
      <c r="C16" s="346" t="s">
        <v>68</v>
      </c>
      <c r="D16" s="346" t="s">
        <v>16</v>
      </c>
      <c r="E16" s="348" t="s">
        <v>17</v>
      </c>
      <c r="F16" s="350" t="s">
        <v>18</v>
      </c>
      <c r="G16" s="346" t="s">
        <v>41</v>
      </c>
      <c r="H16" s="233"/>
      <c r="I16" s="234"/>
      <c r="J16" s="234"/>
      <c r="K16" s="235"/>
      <c r="L16" s="236"/>
      <c r="M16" s="237"/>
      <c r="N16" s="236"/>
      <c r="O16" s="236"/>
      <c r="P16" s="236"/>
      <c r="Q16" s="235"/>
      <c r="R16" s="236"/>
      <c r="S16" s="237"/>
      <c r="T16" s="235"/>
      <c r="U16" s="236"/>
      <c r="V16" s="237"/>
      <c r="W16" s="235"/>
      <c r="X16" s="236"/>
      <c r="Y16" s="237"/>
      <c r="Z16" s="235"/>
      <c r="AA16" s="236"/>
      <c r="AB16" s="237"/>
      <c r="AC16" s="235"/>
      <c r="AD16" s="236"/>
      <c r="AE16" s="237"/>
      <c r="AF16" s="235"/>
      <c r="AG16" s="236"/>
      <c r="AH16" s="237"/>
      <c r="AI16" s="235"/>
      <c r="AJ16" s="236"/>
      <c r="AK16" s="237"/>
      <c r="AL16" s="235"/>
      <c r="AM16" s="236"/>
      <c r="AN16" s="238"/>
      <c r="AO16" s="352" t="s">
        <v>69</v>
      </c>
      <c r="AP16" s="352" t="s">
        <v>70</v>
      </c>
      <c r="AQ16" s="354" t="s">
        <v>71</v>
      </c>
      <c r="AR16" s="352" t="s">
        <v>72</v>
      </c>
      <c r="AS16" s="340" t="s">
        <v>73</v>
      </c>
    </row>
    <row r="17" spans="1:256" ht="13.5" customHeight="1" thickBot="1" x14ac:dyDescent="0.25">
      <c r="A17" s="343"/>
      <c r="B17" s="345" t="s">
        <v>20</v>
      </c>
      <c r="C17" s="347"/>
      <c r="D17" s="347"/>
      <c r="E17" s="349" t="s">
        <v>74</v>
      </c>
      <c r="F17" s="351" t="s">
        <v>18</v>
      </c>
      <c r="G17" s="347" t="s">
        <v>19</v>
      </c>
      <c r="H17" s="239">
        <v>1</v>
      </c>
      <c r="I17" s="240">
        <v>2</v>
      </c>
      <c r="J17" s="240">
        <v>3</v>
      </c>
      <c r="K17" s="239">
        <v>1</v>
      </c>
      <c r="L17" s="240">
        <v>2</v>
      </c>
      <c r="M17" s="240">
        <v>3</v>
      </c>
      <c r="N17" s="239">
        <v>1</v>
      </c>
      <c r="O17" s="240">
        <v>2</v>
      </c>
      <c r="P17" s="240">
        <v>3</v>
      </c>
      <c r="Q17" s="239">
        <v>1</v>
      </c>
      <c r="R17" s="240">
        <v>2</v>
      </c>
      <c r="S17" s="240">
        <v>3</v>
      </c>
      <c r="T17" s="239">
        <v>1</v>
      </c>
      <c r="U17" s="240">
        <v>2</v>
      </c>
      <c r="V17" s="240">
        <v>3</v>
      </c>
      <c r="W17" s="239">
        <v>1</v>
      </c>
      <c r="X17" s="240">
        <v>2</v>
      </c>
      <c r="Y17" s="240">
        <v>3</v>
      </c>
      <c r="Z17" s="239">
        <v>1</v>
      </c>
      <c r="AA17" s="240">
        <v>2</v>
      </c>
      <c r="AB17" s="240">
        <v>3</v>
      </c>
      <c r="AC17" s="239">
        <v>1</v>
      </c>
      <c r="AD17" s="240">
        <v>2</v>
      </c>
      <c r="AE17" s="240">
        <v>3</v>
      </c>
      <c r="AF17" s="239">
        <v>1</v>
      </c>
      <c r="AG17" s="240">
        <v>2</v>
      </c>
      <c r="AH17" s="240">
        <v>3</v>
      </c>
      <c r="AI17" s="239">
        <v>1</v>
      </c>
      <c r="AJ17" s="240">
        <v>2</v>
      </c>
      <c r="AK17" s="240">
        <v>3</v>
      </c>
      <c r="AL17" s="239">
        <v>1</v>
      </c>
      <c r="AM17" s="240">
        <v>2</v>
      </c>
      <c r="AN17" s="240">
        <v>3</v>
      </c>
      <c r="AO17" s="353"/>
      <c r="AP17" s="353" t="s">
        <v>70</v>
      </c>
      <c r="AQ17" s="355"/>
      <c r="AR17" s="353" t="s">
        <v>70</v>
      </c>
      <c r="AS17" s="341" t="s">
        <v>72</v>
      </c>
      <c r="AT17" s="241"/>
      <c r="AU17" s="241"/>
      <c r="AV17" s="241"/>
      <c r="AW17" s="241"/>
      <c r="AX17" s="241"/>
      <c r="AY17" s="241"/>
      <c r="AZ17" s="241"/>
      <c r="BA17" s="241"/>
      <c r="BB17" s="241"/>
      <c r="BC17" s="241"/>
      <c r="BD17" s="241"/>
      <c r="BE17" s="241"/>
      <c r="BF17" s="241"/>
      <c r="BG17" s="241"/>
      <c r="BH17" s="241"/>
      <c r="BI17" s="241"/>
      <c r="BJ17" s="241"/>
      <c r="BK17" s="241"/>
      <c r="BL17" s="241"/>
      <c r="BM17" s="241"/>
      <c r="BN17" s="241"/>
      <c r="BO17" s="241"/>
      <c r="BP17" s="241"/>
      <c r="BQ17" s="241"/>
      <c r="BR17" s="241"/>
      <c r="BS17" s="241"/>
      <c r="BT17" s="241"/>
      <c r="BU17" s="241"/>
      <c r="BV17" s="241"/>
      <c r="BW17" s="241"/>
      <c r="BX17" s="241"/>
      <c r="BY17" s="241"/>
      <c r="BZ17" s="241"/>
      <c r="CA17" s="241"/>
      <c r="CB17" s="241"/>
      <c r="CC17" s="241"/>
      <c r="CD17" s="241"/>
      <c r="CE17" s="241"/>
      <c r="CF17" s="241"/>
      <c r="CG17" s="241"/>
      <c r="CH17" s="241"/>
      <c r="CI17" s="241"/>
      <c r="CJ17" s="241"/>
      <c r="CK17" s="241"/>
      <c r="CL17" s="241"/>
      <c r="CM17" s="241"/>
      <c r="CN17" s="241"/>
      <c r="CO17" s="241"/>
      <c r="CP17" s="241"/>
      <c r="CQ17" s="241"/>
      <c r="CR17" s="241"/>
      <c r="CS17" s="241"/>
      <c r="CT17" s="241"/>
      <c r="CU17" s="241"/>
      <c r="CV17" s="241"/>
      <c r="CW17" s="241"/>
      <c r="CX17" s="241"/>
      <c r="CY17" s="241"/>
      <c r="CZ17" s="241"/>
      <c r="DA17" s="241"/>
      <c r="DB17" s="241"/>
      <c r="DC17" s="241"/>
      <c r="DD17" s="241"/>
      <c r="DE17" s="241"/>
      <c r="DF17" s="241"/>
      <c r="DG17" s="241"/>
      <c r="DH17" s="241"/>
      <c r="DI17" s="241"/>
      <c r="DJ17" s="241"/>
      <c r="DK17" s="241"/>
      <c r="DL17" s="241"/>
      <c r="DM17" s="241"/>
      <c r="DN17" s="241"/>
      <c r="DO17" s="241"/>
      <c r="DP17" s="241"/>
      <c r="DQ17" s="241"/>
      <c r="DR17" s="241"/>
      <c r="DS17" s="241"/>
      <c r="DT17" s="241"/>
      <c r="DU17" s="241"/>
      <c r="DV17" s="241"/>
      <c r="DW17" s="241"/>
      <c r="DX17" s="241"/>
      <c r="DY17" s="241"/>
      <c r="DZ17" s="241"/>
      <c r="EA17" s="241"/>
      <c r="EB17" s="241"/>
      <c r="EC17" s="241"/>
      <c r="ED17" s="241"/>
      <c r="EE17" s="241"/>
      <c r="EF17" s="241"/>
      <c r="EG17" s="241"/>
      <c r="EH17" s="241"/>
      <c r="EI17" s="241"/>
      <c r="EJ17" s="241"/>
      <c r="EK17" s="241"/>
      <c r="EL17" s="241"/>
      <c r="EM17" s="241"/>
      <c r="EN17" s="241"/>
      <c r="EO17" s="241"/>
      <c r="EP17" s="241"/>
      <c r="EQ17" s="241"/>
      <c r="ER17" s="241"/>
      <c r="ES17" s="241"/>
      <c r="ET17" s="241"/>
      <c r="EU17" s="241"/>
      <c r="EV17" s="241"/>
      <c r="EW17" s="241"/>
      <c r="EX17" s="241"/>
      <c r="EY17" s="241"/>
      <c r="EZ17" s="241"/>
      <c r="FA17" s="241"/>
      <c r="FB17" s="241"/>
      <c r="FC17" s="241"/>
      <c r="FD17" s="241"/>
      <c r="FE17" s="241"/>
      <c r="FF17" s="241"/>
      <c r="FG17" s="241"/>
      <c r="FH17" s="241"/>
      <c r="FI17" s="241"/>
      <c r="FJ17" s="241"/>
      <c r="FK17" s="241"/>
      <c r="FL17" s="241"/>
      <c r="FM17" s="241"/>
      <c r="FN17" s="241"/>
      <c r="FO17" s="241"/>
      <c r="FP17" s="241"/>
      <c r="FQ17" s="241"/>
      <c r="FR17" s="241"/>
      <c r="FS17" s="241"/>
      <c r="FT17" s="241"/>
      <c r="FU17" s="241"/>
      <c r="FV17" s="241"/>
      <c r="FW17" s="241"/>
      <c r="FX17" s="241"/>
      <c r="FY17" s="241"/>
      <c r="FZ17" s="241"/>
      <c r="GA17" s="241"/>
      <c r="GB17" s="241"/>
      <c r="GC17" s="241"/>
      <c r="GD17" s="241"/>
      <c r="GE17" s="241"/>
      <c r="GF17" s="241"/>
      <c r="GG17" s="241"/>
      <c r="GH17" s="241"/>
      <c r="GI17" s="241"/>
      <c r="GJ17" s="241"/>
      <c r="GK17" s="241"/>
      <c r="GL17" s="241"/>
      <c r="GM17" s="241"/>
      <c r="GN17" s="241"/>
      <c r="GO17" s="241"/>
      <c r="GP17" s="241"/>
      <c r="GQ17" s="241"/>
      <c r="GR17" s="241"/>
      <c r="GS17" s="241"/>
      <c r="GT17" s="241"/>
      <c r="GU17" s="241"/>
      <c r="GV17" s="241"/>
      <c r="GW17" s="241"/>
      <c r="GX17" s="241"/>
      <c r="GY17" s="241"/>
      <c r="GZ17" s="241"/>
      <c r="HA17" s="241"/>
      <c r="HB17" s="241"/>
      <c r="HC17" s="241"/>
      <c r="HD17" s="241"/>
      <c r="HE17" s="241"/>
      <c r="HF17" s="241"/>
      <c r="HG17" s="241"/>
      <c r="HH17" s="241"/>
      <c r="HI17" s="241"/>
      <c r="HJ17" s="241"/>
      <c r="HK17" s="241"/>
      <c r="HL17" s="241"/>
      <c r="HM17" s="241"/>
      <c r="HN17" s="241"/>
      <c r="HO17" s="241"/>
      <c r="HP17" s="241"/>
      <c r="HQ17" s="241"/>
      <c r="HR17" s="241"/>
      <c r="HS17" s="241"/>
      <c r="HT17" s="241"/>
      <c r="HU17" s="241"/>
      <c r="HV17" s="241"/>
      <c r="HW17" s="241"/>
      <c r="HX17" s="241"/>
      <c r="HY17" s="241"/>
      <c r="HZ17" s="241"/>
      <c r="IA17" s="241"/>
      <c r="IB17" s="241"/>
      <c r="IC17" s="241"/>
      <c r="ID17" s="241"/>
      <c r="IE17" s="241"/>
      <c r="IF17" s="241"/>
      <c r="IG17" s="241"/>
      <c r="IH17" s="241"/>
      <c r="II17" s="241"/>
      <c r="IJ17" s="241"/>
      <c r="IK17" s="241"/>
      <c r="IL17" s="241"/>
      <c r="IM17" s="241"/>
      <c r="IN17" s="241"/>
      <c r="IO17" s="241"/>
      <c r="IP17" s="241"/>
      <c r="IQ17" s="241"/>
      <c r="IR17" s="241"/>
      <c r="IS17" s="241"/>
      <c r="IT17" s="241"/>
      <c r="IU17" s="241"/>
      <c r="IV17" s="241"/>
    </row>
    <row r="18" spans="1:256" ht="13.5" customHeight="1" x14ac:dyDescent="0.25">
      <c r="A18" s="242">
        <v>1</v>
      </c>
      <c r="B18" s="243">
        <f>[14]ШесД!C19</f>
        <v>395</v>
      </c>
      <c r="C18" s="244" t="str">
        <f>[14]ШесД!D19</f>
        <v>ДАСАЕВА</v>
      </c>
      <c r="D18" s="245" t="str">
        <f>[14]ШесД!E19</f>
        <v>Диана</v>
      </c>
      <c r="E18" s="246">
        <f>[14]ШесД!F19</f>
        <v>35508</v>
      </c>
      <c r="F18" s="247" t="str">
        <f>[14]ШесД!G19</f>
        <v>КМС</v>
      </c>
      <c r="G18" s="248" t="str">
        <f>[14]ШесД!H19</f>
        <v xml:space="preserve">Республика Татарстан </v>
      </c>
      <c r="H18" s="249"/>
      <c r="I18" s="250"/>
      <c r="J18" s="251"/>
      <c r="K18" s="252"/>
      <c r="L18" s="250"/>
      <c r="M18" s="253"/>
      <c r="N18" s="249"/>
      <c r="O18" s="250"/>
      <c r="P18" s="251"/>
      <c r="Q18" s="252"/>
      <c r="R18" s="250"/>
      <c r="S18" s="253"/>
      <c r="T18" s="249"/>
      <c r="U18" s="250"/>
      <c r="V18" s="251"/>
      <c r="W18" s="252"/>
      <c r="X18" s="250"/>
      <c r="Y18" s="253"/>
      <c r="Z18" s="249"/>
      <c r="AA18" s="250"/>
      <c r="AB18" s="251"/>
      <c r="AC18" s="252"/>
      <c r="AD18" s="250"/>
      <c r="AE18" s="253"/>
      <c r="AF18" s="249"/>
      <c r="AG18" s="250"/>
      <c r="AH18" s="251"/>
      <c r="AI18" s="252"/>
      <c r="AJ18" s="250"/>
      <c r="AK18" s="253"/>
      <c r="AL18" s="249"/>
      <c r="AM18" s="250"/>
      <c r="AN18" s="251"/>
      <c r="AO18" s="37"/>
      <c r="AP18" s="37"/>
      <c r="AQ18" s="93"/>
      <c r="AR18" s="37"/>
      <c r="AS18" s="254"/>
      <c r="AT18" s="241"/>
      <c r="AU18" s="241"/>
      <c r="AV18" s="241"/>
      <c r="AW18" s="241"/>
      <c r="AX18" s="241"/>
      <c r="AY18" s="241"/>
      <c r="AZ18" s="241"/>
      <c r="BA18" s="241"/>
      <c r="BB18" s="241"/>
      <c r="BC18" s="241"/>
      <c r="BD18" s="241"/>
      <c r="BE18" s="241"/>
      <c r="BF18" s="241"/>
      <c r="BG18" s="241"/>
      <c r="BH18" s="241"/>
      <c r="BI18" s="241"/>
      <c r="BJ18" s="241"/>
      <c r="BK18" s="241"/>
      <c r="BL18" s="241"/>
      <c r="BM18" s="241"/>
      <c r="BN18" s="241"/>
      <c r="BO18" s="241"/>
      <c r="BP18" s="241"/>
      <c r="BQ18" s="241"/>
      <c r="BR18" s="241"/>
      <c r="BS18" s="241"/>
      <c r="BT18" s="241"/>
      <c r="BU18" s="241"/>
      <c r="BV18" s="241"/>
      <c r="BW18" s="241"/>
      <c r="BX18" s="241"/>
      <c r="BY18" s="241"/>
      <c r="BZ18" s="241"/>
      <c r="CA18" s="241"/>
      <c r="CB18" s="241"/>
      <c r="CC18" s="241"/>
      <c r="CD18" s="241"/>
      <c r="CE18" s="241"/>
      <c r="CF18" s="241"/>
      <c r="CG18" s="241"/>
      <c r="CH18" s="241"/>
      <c r="CI18" s="241"/>
      <c r="CJ18" s="241"/>
      <c r="CK18" s="241"/>
      <c r="CL18" s="241"/>
      <c r="CM18" s="241"/>
      <c r="CN18" s="241"/>
      <c r="CO18" s="241"/>
      <c r="CP18" s="241"/>
      <c r="CQ18" s="241"/>
      <c r="CR18" s="241"/>
      <c r="CS18" s="241"/>
      <c r="CT18" s="241"/>
      <c r="CU18" s="241"/>
      <c r="CV18" s="241"/>
      <c r="CW18" s="241"/>
      <c r="CX18" s="241"/>
      <c r="CY18" s="241"/>
      <c r="CZ18" s="241"/>
      <c r="DA18" s="241"/>
      <c r="DB18" s="241"/>
      <c r="DC18" s="241"/>
      <c r="DD18" s="241"/>
      <c r="DE18" s="241"/>
      <c r="DF18" s="241"/>
      <c r="DG18" s="241"/>
      <c r="DH18" s="241"/>
      <c r="DI18" s="241"/>
      <c r="DJ18" s="241"/>
      <c r="DK18" s="241"/>
      <c r="DL18" s="241"/>
      <c r="DM18" s="241"/>
      <c r="DN18" s="241"/>
      <c r="DO18" s="241"/>
      <c r="DP18" s="241"/>
      <c r="DQ18" s="241"/>
      <c r="DR18" s="241"/>
      <c r="DS18" s="241"/>
      <c r="DT18" s="241"/>
      <c r="DU18" s="241"/>
      <c r="DV18" s="241"/>
      <c r="DW18" s="241"/>
      <c r="DX18" s="241"/>
      <c r="DY18" s="241"/>
      <c r="DZ18" s="241"/>
      <c r="EA18" s="241"/>
      <c r="EB18" s="241"/>
      <c r="EC18" s="241"/>
      <c r="ED18" s="241"/>
      <c r="EE18" s="241"/>
      <c r="EF18" s="241"/>
      <c r="EG18" s="241"/>
      <c r="EH18" s="241"/>
      <c r="EI18" s="241"/>
      <c r="EJ18" s="241"/>
      <c r="EK18" s="241"/>
      <c r="EL18" s="241"/>
      <c r="EM18" s="241"/>
      <c r="EN18" s="241"/>
      <c r="EO18" s="241"/>
      <c r="EP18" s="241"/>
      <c r="EQ18" s="241"/>
      <c r="ER18" s="241"/>
      <c r="ES18" s="241"/>
      <c r="ET18" s="241"/>
      <c r="EU18" s="241"/>
      <c r="EV18" s="241"/>
      <c r="EW18" s="241"/>
      <c r="EX18" s="241"/>
      <c r="EY18" s="241"/>
      <c r="EZ18" s="241"/>
      <c r="FA18" s="241"/>
      <c r="FB18" s="241"/>
      <c r="FC18" s="241"/>
      <c r="FD18" s="241"/>
      <c r="FE18" s="241"/>
      <c r="FF18" s="241"/>
      <c r="FG18" s="241"/>
      <c r="FH18" s="241"/>
      <c r="FI18" s="241"/>
      <c r="FJ18" s="241"/>
      <c r="FK18" s="241"/>
      <c r="FL18" s="241"/>
      <c r="FM18" s="241"/>
      <c r="FN18" s="241"/>
      <c r="FO18" s="241"/>
      <c r="FP18" s="241"/>
      <c r="FQ18" s="241"/>
      <c r="FR18" s="241"/>
      <c r="FS18" s="241"/>
      <c r="FT18" s="241"/>
      <c r="FU18" s="241"/>
      <c r="FV18" s="241"/>
      <c r="FW18" s="241"/>
      <c r="FX18" s="241"/>
      <c r="FY18" s="241"/>
      <c r="FZ18" s="241"/>
      <c r="GA18" s="241"/>
      <c r="GB18" s="241"/>
      <c r="GC18" s="241"/>
      <c r="GD18" s="241"/>
      <c r="GE18" s="241"/>
      <c r="GF18" s="241"/>
      <c r="GG18" s="241"/>
      <c r="GH18" s="241"/>
      <c r="GI18" s="241"/>
      <c r="GJ18" s="241"/>
      <c r="GK18" s="241"/>
      <c r="GL18" s="241"/>
      <c r="GM18" s="241"/>
      <c r="GN18" s="241"/>
      <c r="GO18" s="241"/>
      <c r="GP18" s="241"/>
      <c r="GQ18" s="241"/>
      <c r="GR18" s="241"/>
      <c r="GS18" s="241"/>
      <c r="GT18" s="241"/>
      <c r="GU18" s="241"/>
      <c r="GV18" s="241"/>
      <c r="GW18" s="241"/>
      <c r="GX18" s="241"/>
      <c r="GY18" s="241"/>
      <c r="GZ18" s="241"/>
      <c r="HA18" s="241"/>
      <c r="HB18" s="241"/>
      <c r="HC18" s="241"/>
      <c r="HD18" s="241"/>
      <c r="HE18" s="241"/>
      <c r="HF18" s="241"/>
      <c r="HG18" s="241"/>
      <c r="HH18" s="241"/>
      <c r="HI18" s="241"/>
      <c r="HJ18" s="241"/>
      <c r="HK18" s="241"/>
      <c r="HL18" s="241"/>
      <c r="HM18" s="241"/>
      <c r="HN18" s="241"/>
      <c r="HO18" s="241"/>
      <c r="HP18" s="241"/>
      <c r="HQ18" s="241"/>
      <c r="HR18" s="241"/>
      <c r="HS18" s="241"/>
      <c r="HT18" s="241"/>
      <c r="HU18" s="241"/>
      <c r="HV18" s="241"/>
      <c r="HW18" s="241"/>
      <c r="HX18" s="241"/>
      <c r="HY18" s="241"/>
      <c r="HZ18" s="241"/>
      <c r="IA18" s="241"/>
      <c r="IB18" s="241"/>
      <c r="IC18" s="241"/>
      <c r="ID18" s="241"/>
      <c r="IE18" s="241"/>
      <c r="IF18" s="241"/>
      <c r="IG18" s="241"/>
      <c r="IH18" s="241"/>
      <c r="II18" s="241"/>
      <c r="IJ18" s="241"/>
      <c r="IK18" s="241"/>
      <c r="IL18" s="241"/>
      <c r="IM18" s="241"/>
      <c r="IN18" s="241"/>
      <c r="IO18" s="241"/>
      <c r="IP18" s="241"/>
      <c r="IQ18" s="241"/>
      <c r="IR18" s="241"/>
      <c r="IS18" s="241"/>
      <c r="IT18" s="241"/>
      <c r="IU18" s="241"/>
      <c r="IV18" s="241"/>
    </row>
    <row r="19" spans="1:256" ht="17.100000000000001" customHeight="1" x14ac:dyDescent="0.25">
      <c r="A19" s="95">
        <v>2</v>
      </c>
      <c r="B19" s="243">
        <f>[14]ШесД!C20</f>
        <v>421</v>
      </c>
      <c r="C19" s="244" t="str">
        <f>[14]ШесД!D20</f>
        <v>НЕРУБЕНКО</v>
      </c>
      <c r="D19" s="244" t="str">
        <f>[14]ШесД!E20</f>
        <v>Людмила</v>
      </c>
      <c r="E19" s="246">
        <f>[14]ШесД!F20</f>
        <v>35905</v>
      </c>
      <c r="F19" s="247" t="str">
        <f>[14]ШесД!G20</f>
        <v>КМС</v>
      </c>
      <c r="G19" s="248" t="str">
        <f>[14]ШесД!H20</f>
        <v xml:space="preserve">Белгородская область </v>
      </c>
      <c r="H19" s="249"/>
      <c r="I19" s="250"/>
      <c r="J19" s="251"/>
      <c r="K19" s="252"/>
      <c r="L19" s="250"/>
      <c r="M19" s="253"/>
      <c r="N19" s="249"/>
      <c r="O19" s="250"/>
      <c r="P19" s="251"/>
      <c r="Q19" s="252"/>
      <c r="R19" s="250"/>
      <c r="S19" s="253"/>
      <c r="T19" s="249"/>
      <c r="U19" s="250"/>
      <c r="V19" s="251"/>
      <c r="W19" s="252"/>
      <c r="X19" s="250"/>
      <c r="Y19" s="253"/>
      <c r="Z19" s="249"/>
      <c r="AA19" s="250"/>
      <c r="AB19" s="251"/>
      <c r="AC19" s="252"/>
      <c r="AD19" s="250"/>
      <c r="AE19" s="253"/>
      <c r="AF19" s="249"/>
      <c r="AG19" s="250"/>
      <c r="AH19" s="251"/>
      <c r="AI19" s="252"/>
      <c r="AJ19" s="250"/>
      <c r="AK19" s="253"/>
      <c r="AL19" s="249"/>
      <c r="AM19" s="250"/>
      <c r="AN19" s="251"/>
      <c r="AO19" s="255"/>
      <c r="AP19" s="255"/>
      <c r="AQ19" s="256"/>
      <c r="AR19" s="256"/>
      <c r="AS19" s="95"/>
      <c r="AT19" s="257"/>
      <c r="AU19" s="257"/>
      <c r="AV19" s="257"/>
      <c r="AW19" s="257"/>
      <c r="AX19" s="257"/>
      <c r="AY19" s="257"/>
      <c r="AZ19" s="257"/>
      <c r="BA19" s="257"/>
      <c r="BB19" s="257"/>
      <c r="BC19" s="257"/>
      <c r="BD19" s="257"/>
      <c r="BE19" s="257"/>
      <c r="BF19" s="257"/>
      <c r="BG19" s="257"/>
      <c r="BH19" s="257"/>
      <c r="BI19" s="257"/>
      <c r="BJ19" s="257"/>
      <c r="BK19" s="257"/>
      <c r="BL19" s="257"/>
      <c r="BM19" s="257"/>
      <c r="BN19" s="257"/>
      <c r="BO19" s="257"/>
      <c r="BP19" s="257"/>
      <c r="BQ19" s="257"/>
      <c r="BR19" s="257"/>
      <c r="BS19" s="257"/>
      <c r="BT19" s="257"/>
      <c r="BU19" s="257"/>
      <c r="BV19" s="257"/>
      <c r="BW19" s="257"/>
      <c r="BX19" s="257"/>
      <c r="BY19" s="257"/>
      <c r="BZ19" s="257"/>
      <c r="CA19" s="257"/>
      <c r="CB19" s="257"/>
      <c r="CC19" s="257"/>
      <c r="CD19" s="257"/>
      <c r="CE19" s="257"/>
      <c r="CF19" s="257"/>
      <c r="CG19" s="257"/>
      <c r="CH19" s="257"/>
      <c r="CI19" s="257"/>
      <c r="CJ19" s="257"/>
      <c r="CK19" s="257"/>
      <c r="CL19" s="257"/>
      <c r="CM19" s="257"/>
      <c r="CN19" s="257"/>
      <c r="CO19" s="257"/>
      <c r="CP19" s="257"/>
      <c r="CQ19" s="257"/>
      <c r="CR19" s="257"/>
      <c r="CS19" s="257"/>
      <c r="CT19" s="257"/>
      <c r="CU19" s="257"/>
      <c r="CV19" s="257"/>
      <c r="CW19" s="257"/>
      <c r="CX19" s="257"/>
      <c r="CY19" s="257"/>
      <c r="CZ19" s="257"/>
      <c r="DA19" s="257"/>
      <c r="DB19" s="257"/>
      <c r="DC19" s="257"/>
      <c r="DD19" s="257"/>
      <c r="DE19" s="257"/>
      <c r="DF19" s="257"/>
      <c r="DG19" s="257"/>
      <c r="DH19" s="257"/>
      <c r="DI19" s="257"/>
      <c r="DJ19" s="257"/>
      <c r="DK19" s="257"/>
      <c r="DL19" s="257"/>
      <c r="DM19" s="257"/>
      <c r="DN19" s="257"/>
      <c r="DO19" s="257"/>
      <c r="DP19" s="257"/>
      <c r="DQ19" s="257"/>
      <c r="DR19" s="257"/>
      <c r="DS19" s="257"/>
      <c r="DT19" s="257"/>
      <c r="DU19" s="257"/>
      <c r="DV19" s="257"/>
      <c r="DW19" s="257"/>
      <c r="DX19" s="257"/>
      <c r="DY19" s="257"/>
      <c r="DZ19" s="257"/>
      <c r="EA19" s="257"/>
      <c r="EB19" s="257"/>
      <c r="EC19" s="257"/>
      <c r="ED19" s="257"/>
      <c r="EE19" s="257"/>
      <c r="EF19" s="257"/>
      <c r="EG19" s="257"/>
      <c r="EH19" s="257"/>
      <c r="EI19" s="257"/>
      <c r="EJ19" s="257"/>
      <c r="EK19" s="257"/>
      <c r="EL19" s="257"/>
      <c r="EM19" s="257"/>
      <c r="EN19" s="257"/>
      <c r="EO19" s="257"/>
      <c r="EP19" s="257"/>
      <c r="EQ19" s="257"/>
      <c r="ER19" s="257"/>
      <c r="ES19" s="257"/>
      <c r="ET19" s="257"/>
      <c r="EU19" s="257"/>
      <c r="EV19" s="257"/>
      <c r="EW19" s="257"/>
      <c r="EX19" s="257"/>
      <c r="EY19" s="257"/>
      <c r="EZ19" s="257"/>
      <c r="FA19" s="257"/>
      <c r="FB19" s="257"/>
      <c r="FC19" s="257"/>
      <c r="FD19" s="257"/>
      <c r="FE19" s="257"/>
      <c r="FF19" s="257"/>
      <c r="FG19" s="257"/>
      <c r="FH19" s="257"/>
      <c r="FI19" s="257"/>
      <c r="FJ19" s="257"/>
      <c r="FK19" s="257"/>
      <c r="FL19" s="257"/>
      <c r="FM19" s="257"/>
      <c r="FN19" s="257"/>
      <c r="FO19" s="257"/>
      <c r="FP19" s="257"/>
      <c r="FQ19" s="257"/>
      <c r="FR19" s="257"/>
      <c r="FS19" s="257"/>
      <c r="FT19" s="257"/>
      <c r="FU19" s="257"/>
      <c r="FV19" s="257"/>
      <c r="FW19" s="257"/>
      <c r="FX19" s="257"/>
      <c r="FY19" s="257"/>
      <c r="FZ19" s="257"/>
      <c r="GA19" s="257"/>
      <c r="GB19" s="257"/>
      <c r="GC19" s="257"/>
      <c r="GD19" s="257"/>
      <c r="GE19" s="257"/>
      <c r="GF19" s="257"/>
      <c r="GG19" s="257"/>
      <c r="GH19" s="257"/>
      <c r="GI19" s="257"/>
      <c r="GJ19" s="257"/>
      <c r="GK19" s="257"/>
      <c r="GL19" s="257"/>
      <c r="GM19" s="257"/>
      <c r="GN19" s="257"/>
      <c r="GO19" s="257"/>
      <c r="GP19" s="257"/>
      <c r="GQ19" s="257"/>
      <c r="GR19" s="257"/>
      <c r="GS19" s="257"/>
      <c r="GT19" s="257"/>
      <c r="GU19" s="257"/>
      <c r="GV19" s="257"/>
      <c r="GW19" s="257"/>
      <c r="GX19" s="257"/>
      <c r="GY19" s="257"/>
      <c r="GZ19" s="257"/>
      <c r="HA19" s="257"/>
      <c r="HB19" s="257"/>
      <c r="HC19" s="257"/>
      <c r="HD19" s="257"/>
      <c r="HE19" s="257"/>
      <c r="HF19" s="257"/>
      <c r="HG19" s="257"/>
      <c r="HH19" s="257"/>
      <c r="HI19" s="257"/>
      <c r="HJ19" s="257"/>
      <c r="HK19" s="257"/>
      <c r="HL19" s="257"/>
      <c r="HM19" s="257"/>
      <c r="HN19" s="257"/>
      <c r="HO19" s="257"/>
      <c r="HP19" s="257"/>
      <c r="HQ19" s="257"/>
      <c r="HR19" s="257"/>
      <c r="HS19" s="257"/>
      <c r="HT19" s="257"/>
      <c r="HU19" s="257"/>
      <c r="HV19" s="257"/>
      <c r="HW19" s="257"/>
      <c r="HX19" s="257"/>
      <c r="HY19" s="257"/>
      <c r="HZ19" s="257"/>
      <c r="IA19" s="257"/>
      <c r="IB19" s="257"/>
      <c r="IC19" s="257"/>
      <c r="ID19" s="257"/>
      <c r="IE19" s="257"/>
      <c r="IF19" s="257"/>
      <c r="IG19" s="257"/>
      <c r="IH19" s="257"/>
      <c r="II19" s="257"/>
      <c r="IJ19" s="257"/>
      <c r="IK19" s="257"/>
      <c r="IL19" s="257"/>
      <c r="IM19" s="257"/>
      <c r="IN19" s="257"/>
      <c r="IO19" s="257"/>
      <c r="IP19" s="257"/>
      <c r="IQ19" s="257"/>
      <c r="IR19" s="257"/>
      <c r="IS19" s="257"/>
      <c r="IT19" s="257"/>
      <c r="IU19" s="257"/>
      <c r="IV19" s="257"/>
    </row>
    <row r="20" spans="1:256" ht="17.100000000000001" customHeight="1" x14ac:dyDescent="0.25">
      <c r="A20" s="95">
        <v>3</v>
      </c>
      <c r="B20" s="243">
        <f>[14]ШесД!C21</f>
        <v>457</v>
      </c>
      <c r="C20" s="244" t="str">
        <f>[14]ШесД!D21</f>
        <v>КОСТИНА</v>
      </c>
      <c r="D20" s="244" t="str">
        <f>[14]ШесД!E21</f>
        <v>Анна</v>
      </c>
      <c r="E20" s="246">
        <f>[14]ШесД!F21</f>
        <v>36228</v>
      </c>
      <c r="F20" s="247" t="str">
        <f>[14]ШесД!G21</f>
        <v>КМС</v>
      </c>
      <c r="G20" s="248" t="str">
        <f>[14]ШесД!H21</f>
        <v xml:space="preserve">Челябинская область </v>
      </c>
      <c r="H20" s="249"/>
      <c r="I20" s="250"/>
      <c r="J20" s="251"/>
      <c r="K20" s="252"/>
      <c r="L20" s="250"/>
      <c r="M20" s="253"/>
      <c r="N20" s="249"/>
      <c r="O20" s="250"/>
      <c r="P20" s="251"/>
      <c r="Q20" s="252"/>
      <c r="R20" s="250"/>
      <c r="S20" s="253"/>
      <c r="T20" s="249"/>
      <c r="U20" s="250"/>
      <c r="V20" s="251"/>
      <c r="W20" s="252"/>
      <c r="X20" s="250"/>
      <c r="Y20" s="253"/>
      <c r="Z20" s="249"/>
      <c r="AA20" s="250"/>
      <c r="AB20" s="251"/>
      <c r="AC20" s="252"/>
      <c r="AD20" s="250"/>
      <c r="AE20" s="253"/>
      <c r="AF20" s="249"/>
      <c r="AG20" s="250"/>
      <c r="AH20" s="251"/>
      <c r="AI20" s="252"/>
      <c r="AJ20" s="250"/>
      <c r="AK20" s="253"/>
      <c r="AL20" s="249"/>
      <c r="AM20" s="250"/>
      <c r="AN20" s="251"/>
      <c r="AO20" s="255"/>
      <c r="AP20" s="255"/>
      <c r="AQ20" s="256"/>
      <c r="AR20" s="256"/>
      <c r="AS20" s="258"/>
      <c r="AT20" s="257"/>
      <c r="AU20" s="257"/>
      <c r="AV20" s="257"/>
      <c r="AW20" s="257"/>
      <c r="AX20" s="257"/>
      <c r="AY20" s="257"/>
      <c r="AZ20" s="257"/>
      <c r="BA20" s="257"/>
      <c r="BB20" s="257"/>
      <c r="BC20" s="257"/>
      <c r="BD20" s="257"/>
      <c r="BE20" s="257"/>
      <c r="BF20" s="257"/>
      <c r="BG20" s="257"/>
      <c r="BH20" s="257"/>
      <c r="BI20" s="257"/>
      <c r="BJ20" s="257"/>
      <c r="BK20" s="257"/>
      <c r="BL20" s="257"/>
      <c r="BM20" s="257"/>
      <c r="BN20" s="257"/>
      <c r="BO20" s="257"/>
      <c r="BP20" s="257"/>
      <c r="BQ20" s="257"/>
      <c r="BR20" s="257"/>
      <c r="BS20" s="257"/>
      <c r="BT20" s="257"/>
      <c r="BU20" s="257"/>
      <c r="BV20" s="257"/>
      <c r="BW20" s="257"/>
      <c r="BX20" s="257"/>
      <c r="BY20" s="257"/>
      <c r="BZ20" s="257"/>
      <c r="CA20" s="257"/>
      <c r="CB20" s="257"/>
      <c r="CC20" s="257"/>
      <c r="CD20" s="257"/>
      <c r="CE20" s="257"/>
      <c r="CF20" s="257"/>
      <c r="CG20" s="257"/>
      <c r="CH20" s="257"/>
      <c r="CI20" s="257"/>
      <c r="CJ20" s="257"/>
      <c r="CK20" s="257"/>
      <c r="CL20" s="257"/>
      <c r="CM20" s="257"/>
      <c r="CN20" s="257"/>
      <c r="CO20" s="257"/>
      <c r="CP20" s="257"/>
      <c r="CQ20" s="257"/>
      <c r="CR20" s="257"/>
      <c r="CS20" s="257"/>
      <c r="CT20" s="257"/>
      <c r="CU20" s="257"/>
      <c r="CV20" s="257"/>
      <c r="CW20" s="257"/>
      <c r="CX20" s="257"/>
      <c r="CY20" s="257"/>
      <c r="CZ20" s="257"/>
      <c r="DA20" s="257"/>
      <c r="DB20" s="257"/>
      <c r="DC20" s="257"/>
      <c r="DD20" s="257"/>
      <c r="DE20" s="257"/>
      <c r="DF20" s="257"/>
      <c r="DG20" s="257"/>
      <c r="DH20" s="257"/>
      <c r="DI20" s="257"/>
      <c r="DJ20" s="257"/>
      <c r="DK20" s="257"/>
      <c r="DL20" s="257"/>
      <c r="DM20" s="257"/>
      <c r="DN20" s="257"/>
      <c r="DO20" s="257"/>
      <c r="DP20" s="257"/>
      <c r="DQ20" s="257"/>
      <c r="DR20" s="257"/>
      <c r="DS20" s="257"/>
      <c r="DT20" s="257"/>
      <c r="DU20" s="257"/>
      <c r="DV20" s="257"/>
      <c r="DW20" s="257"/>
      <c r="DX20" s="257"/>
      <c r="DY20" s="257"/>
      <c r="DZ20" s="257"/>
      <c r="EA20" s="257"/>
      <c r="EB20" s="257"/>
      <c r="EC20" s="257"/>
      <c r="ED20" s="257"/>
      <c r="EE20" s="257"/>
      <c r="EF20" s="257"/>
      <c r="EG20" s="257"/>
      <c r="EH20" s="257"/>
      <c r="EI20" s="257"/>
      <c r="EJ20" s="257"/>
      <c r="EK20" s="257"/>
      <c r="EL20" s="257"/>
      <c r="EM20" s="257"/>
      <c r="EN20" s="257"/>
      <c r="EO20" s="257"/>
      <c r="EP20" s="257"/>
      <c r="EQ20" s="257"/>
      <c r="ER20" s="257"/>
      <c r="ES20" s="257"/>
      <c r="ET20" s="257"/>
      <c r="EU20" s="257"/>
      <c r="EV20" s="257"/>
      <c r="EW20" s="257"/>
      <c r="EX20" s="257"/>
      <c r="EY20" s="257"/>
      <c r="EZ20" s="257"/>
      <c r="FA20" s="257"/>
      <c r="FB20" s="257"/>
      <c r="FC20" s="257"/>
      <c r="FD20" s="257"/>
      <c r="FE20" s="257"/>
      <c r="FF20" s="257"/>
      <c r="FG20" s="257"/>
      <c r="FH20" s="257"/>
      <c r="FI20" s="257"/>
      <c r="FJ20" s="257"/>
      <c r="FK20" s="257"/>
      <c r="FL20" s="257"/>
      <c r="FM20" s="257"/>
      <c r="FN20" s="257"/>
      <c r="FO20" s="257"/>
      <c r="FP20" s="257"/>
      <c r="FQ20" s="257"/>
      <c r="FR20" s="257"/>
      <c r="FS20" s="257"/>
      <c r="FT20" s="257"/>
      <c r="FU20" s="257"/>
      <c r="FV20" s="257"/>
      <c r="FW20" s="257"/>
      <c r="FX20" s="257"/>
      <c r="FY20" s="257"/>
      <c r="FZ20" s="257"/>
      <c r="GA20" s="257"/>
      <c r="GB20" s="257"/>
      <c r="GC20" s="257"/>
      <c r="GD20" s="257"/>
      <c r="GE20" s="257"/>
      <c r="GF20" s="257"/>
      <c r="GG20" s="257"/>
      <c r="GH20" s="257"/>
      <c r="GI20" s="257"/>
      <c r="GJ20" s="257"/>
      <c r="GK20" s="257"/>
      <c r="GL20" s="257"/>
      <c r="GM20" s="257"/>
      <c r="GN20" s="257"/>
      <c r="GO20" s="257"/>
      <c r="GP20" s="257"/>
      <c r="GQ20" s="257"/>
      <c r="GR20" s="257"/>
      <c r="GS20" s="257"/>
      <c r="GT20" s="257"/>
      <c r="GU20" s="257"/>
      <c r="GV20" s="257"/>
      <c r="GW20" s="257"/>
      <c r="GX20" s="257"/>
      <c r="GY20" s="257"/>
      <c r="GZ20" s="257"/>
      <c r="HA20" s="257"/>
      <c r="HB20" s="257"/>
      <c r="HC20" s="257"/>
      <c r="HD20" s="257"/>
      <c r="HE20" s="257"/>
      <c r="HF20" s="257"/>
      <c r="HG20" s="257"/>
      <c r="HH20" s="257"/>
      <c r="HI20" s="257"/>
      <c r="HJ20" s="257"/>
      <c r="HK20" s="257"/>
      <c r="HL20" s="257"/>
      <c r="HM20" s="257"/>
      <c r="HN20" s="257"/>
      <c r="HO20" s="257"/>
      <c r="HP20" s="257"/>
      <c r="HQ20" s="257"/>
      <c r="HR20" s="257"/>
      <c r="HS20" s="257"/>
      <c r="HT20" s="257"/>
      <c r="HU20" s="257"/>
      <c r="HV20" s="257"/>
      <c r="HW20" s="257"/>
      <c r="HX20" s="257"/>
      <c r="HY20" s="257"/>
      <c r="HZ20" s="257"/>
      <c r="IA20" s="257"/>
      <c r="IB20" s="257"/>
      <c r="IC20" s="257"/>
      <c r="ID20" s="257"/>
      <c r="IE20" s="257"/>
      <c r="IF20" s="257"/>
      <c r="IG20" s="257"/>
      <c r="IH20" s="257"/>
      <c r="II20" s="257"/>
      <c r="IJ20" s="257"/>
      <c r="IK20" s="257"/>
      <c r="IL20" s="257"/>
      <c r="IM20" s="257"/>
      <c r="IN20" s="257"/>
      <c r="IO20" s="257"/>
      <c r="IP20" s="257"/>
      <c r="IQ20" s="257"/>
      <c r="IR20" s="257"/>
      <c r="IS20" s="257"/>
      <c r="IT20" s="257"/>
      <c r="IU20" s="257"/>
      <c r="IV20" s="257"/>
    </row>
    <row r="21" spans="1:256" ht="17.100000000000001" customHeight="1" x14ac:dyDescent="0.25">
      <c r="A21" s="95">
        <v>4</v>
      </c>
      <c r="B21" s="243">
        <f>[14]ШесД!C22</f>
        <v>429</v>
      </c>
      <c r="C21" s="244" t="str">
        <f>[14]ШесД!D22</f>
        <v>ФАХРУТДИНОВА</v>
      </c>
      <c r="D21" s="244" t="str">
        <f>[14]ШесД!E22</f>
        <v>Милана</v>
      </c>
      <c r="E21" s="246">
        <f>[14]ШесД!F22</f>
        <v>36068</v>
      </c>
      <c r="F21" s="247" t="str">
        <f>[14]ШесД!G22</f>
        <v>МС</v>
      </c>
      <c r="G21" s="248" t="str">
        <f>[14]ШесД!H22</f>
        <v xml:space="preserve">Москва </v>
      </c>
      <c r="H21" s="249"/>
      <c r="I21" s="250"/>
      <c r="J21" s="251"/>
      <c r="K21" s="252"/>
      <c r="L21" s="250"/>
      <c r="M21" s="253"/>
      <c r="N21" s="249"/>
      <c r="O21" s="250"/>
      <c r="P21" s="251"/>
      <c r="Q21" s="252"/>
      <c r="R21" s="250"/>
      <c r="S21" s="253"/>
      <c r="T21" s="249"/>
      <c r="U21" s="250"/>
      <c r="V21" s="251"/>
      <c r="W21" s="252"/>
      <c r="X21" s="250"/>
      <c r="Y21" s="253"/>
      <c r="Z21" s="249"/>
      <c r="AA21" s="250"/>
      <c r="AB21" s="251"/>
      <c r="AC21" s="252"/>
      <c r="AD21" s="250"/>
      <c r="AE21" s="253"/>
      <c r="AF21" s="249"/>
      <c r="AG21" s="250"/>
      <c r="AH21" s="251"/>
      <c r="AI21" s="252"/>
      <c r="AJ21" s="250"/>
      <c r="AK21" s="253"/>
      <c r="AL21" s="249"/>
      <c r="AM21" s="250"/>
      <c r="AN21" s="251"/>
      <c r="AO21" s="255"/>
      <c r="AP21" s="255"/>
      <c r="AQ21" s="256"/>
      <c r="AR21" s="256"/>
      <c r="AS21" s="95"/>
      <c r="AT21" s="257"/>
      <c r="AU21" s="257"/>
      <c r="AV21" s="257"/>
      <c r="AW21" s="257"/>
      <c r="AX21" s="257"/>
      <c r="AY21" s="257"/>
      <c r="AZ21" s="257"/>
      <c r="BA21" s="257"/>
      <c r="BB21" s="257"/>
      <c r="BC21" s="257"/>
      <c r="BD21" s="257"/>
      <c r="BE21" s="257"/>
      <c r="BF21" s="257"/>
      <c r="BG21" s="257"/>
      <c r="BH21" s="257"/>
      <c r="BI21" s="257"/>
      <c r="BJ21" s="257"/>
      <c r="BK21" s="257"/>
      <c r="BL21" s="257"/>
      <c r="BM21" s="257"/>
      <c r="BN21" s="257"/>
      <c r="BO21" s="257"/>
      <c r="BP21" s="257"/>
      <c r="BQ21" s="257"/>
      <c r="BR21" s="257"/>
      <c r="BS21" s="257"/>
      <c r="BT21" s="257"/>
      <c r="BU21" s="257"/>
      <c r="BV21" s="257"/>
      <c r="BW21" s="257"/>
      <c r="BX21" s="257"/>
      <c r="BY21" s="257"/>
      <c r="BZ21" s="257"/>
      <c r="CA21" s="257"/>
      <c r="CB21" s="257"/>
      <c r="CC21" s="257"/>
      <c r="CD21" s="257"/>
      <c r="CE21" s="257"/>
      <c r="CF21" s="257"/>
      <c r="CG21" s="257"/>
      <c r="CH21" s="257"/>
      <c r="CI21" s="257"/>
      <c r="CJ21" s="257"/>
      <c r="CK21" s="257"/>
      <c r="CL21" s="257"/>
      <c r="CM21" s="257"/>
      <c r="CN21" s="257"/>
      <c r="CO21" s="257"/>
      <c r="CP21" s="257"/>
      <c r="CQ21" s="257"/>
      <c r="CR21" s="257"/>
      <c r="CS21" s="257"/>
      <c r="CT21" s="257"/>
      <c r="CU21" s="257"/>
      <c r="CV21" s="257"/>
      <c r="CW21" s="257"/>
      <c r="CX21" s="257"/>
      <c r="CY21" s="257"/>
      <c r="CZ21" s="257"/>
      <c r="DA21" s="257"/>
      <c r="DB21" s="257"/>
      <c r="DC21" s="257"/>
      <c r="DD21" s="257"/>
      <c r="DE21" s="257"/>
      <c r="DF21" s="257"/>
      <c r="DG21" s="257"/>
      <c r="DH21" s="257"/>
      <c r="DI21" s="257"/>
      <c r="DJ21" s="257"/>
      <c r="DK21" s="257"/>
      <c r="DL21" s="257"/>
      <c r="DM21" s="257"/>
      <c r="DN21" s="257"/>
      <c r="DO21" s="257"/>
      <c r="DP21" s="257"/>
      <c r="DQ21" s="257"/>
      <c r="DR21" s="257"/>
      <c r="DS21" s="257"/>
      <c r="DT21" s="257"/>
      <c r="DU21" s="257"/>
      <c r="DV21" s="257"/>
      <c r="DW21" s="257"/>
      <c r="DX21" s="257"/>
      <c r="DY21" s="257"/>
      <c r="DZ21" s="257"/>
      <c r="EA21" s="257"/>
      <c r="EB21" s="257"/>
      <c r="EC21" s="257"/>
      <c r="ED21" s="257"/>
      <c r="EE21" s="257"/>
      <c r="EF21" s="257"/>
      <c r="EG21" s="257"/>
      <c r="EH21" s="257"/>
      <c r="EI21" s="257"/>
      <c r="EJ21" s="257"/>
      <c r="EK21" s="257"/>
      <c r="EL21" s="257"/>
      <c r="EM21" s="257"/>
      <c r="EN21" s="257"/>
      <c r="EO21" s="257"/>
      <c r="EP21" s="257"/>
      <c r="EQ21" s="257"/>
      <c r="ER21" s="257"/>
      <c r="ES21" s="257"/>
      <c r="ET21" s="257"/>
      <c r="EU21" s="257"/>
      <c r="EV21" s="257"/>
      <c r="EW21" s="257"/>
      <c r="EX21" s="257"/>
      <c r="EY21" s="257"/>
      <c r="EZ21" s="257"/>
      <c r="FA21" s="257"/>
      <c r="FB21" s="257"/>
      <c r="FC21" s="257"/>
      <c r="FD21" s="257"/>
      <c r="FE21" s="257"/>
      <c r="FF21" s="257"/>
      <c r="FG21" s="257"/>
      <c r="FH21" s="257"/>
      <c r="FI21" s="257"/>
      <c r="FJ21" s="257"/>
      <c r="FK21" s="257"/>
      <c r="FL21" s="257"/>
      <c r="FM21" s="257"/>
      <c r="FN21" s="257"/>
      <c r="FO21" s="257"/>
      <c r="FP21" s="257"/>
      <c r="FQ21" s="257"/>
      <c r="FR21" s="257"/>
      <c r="FS21" s="257"/>
      <c r="FT21" s="257"/>
      <c r="FU21" s="257"/>
      <c r="FV21" s="257"/>
      <c r="FW21" s="257"/>
      <c r="FX21" s="257"/>
      <c r="FY21" s="257"/>
      <c r="FZ21" s="257"/>
      <c r="GA21" s="257"/>
      <c r="GB21" s="257"/>
      <c r="GC21" s="257"/>
      <c r="GD21" s="257"/>
      <c r="GE21" s="257"/>
      <c r="GF21" s="257"/>
      <c r="GG21" s="257"/>
      <c r="GH21" s="257"/>
      <c r="GI21" s="257"/>
      <c r="GJ21" s="257"/>
      <c r="GK21" s="257"/>
      <c r="GL21" s="257"/>
      <c r="GM21" s="257"/>
      <c r="GN21" s="257"/>
      <c r="GO21" s="257"/>
      <c r="GP21" s="257"/>
      <c r="GQ21" s="257"/>
      <c r="GR21" s="257"/>
      <c r="GS21" s="257"/>
      <c r="GT21" s="257"/>
      <c r="GU21" s="257"/>
      <c r="GV21" s="257"/>
      <c r="GW21" s="257"/>
      <c r="GX21" s="257"/>
      <c r="GY21" s="257"/>
      <c r="GZ21" s="257"/>
      <c r="HA21" s="257"/>
      <c r="HB21" s="257"/>
      <c r="HC21" s="257"/>
      <c r="HD21" s="257"/>
      <c r="HE21" s="257"/>
      <c r="HF21" s="257"/>
      <c r="HG21" s="257"/>
      <c r="HH21" s="257"/>
      <c r="HI21" s="257"/>
      <c r="HJ21" s="257"/>
      <c r="HK21" s="257"/>
      <c r="HL21" s="257"/>
      <c r="HM21" s="257"/>
      <c r="HN21" s="257"/>
      <c r="HO21" s="257"/>
      <c r="HP21" s="257"/>
      <c r="HQ21" s="257"/>
      <c r="HR21" s="257"/>
      <c r="HS21" s="257"/>
      <c r="HT21" s="257"/>
      <c r="HU21" s="257"/>
      <c r="HV21" s="257"/>
      <c r="HW21" s="257"/>
      <c r="HX21" s="257"/>
      <c r="HY21" s="257"/>
      <c r="HZ21" s="257"/>
      <c r="IA21" s="257"/>
      <c r="IB21" s="257"/>
      <c r="IC21" s="257"/>
      <c r="ID21" s="257"/>
      <c r="IE21" s="257"/>
      <c r="IF21" s="257"/>
      <c r="IG21" s="257"/>
      <c r="IH21" s="257"/>
      <c r="II21" s="257"/>
      <c r="IJ21" s="257"/>
      <c r="IK21" s="257"/>
      <c r="IL21" s="257"/>
      <c r="IM21" s="257"/>
      <c r="IN21" s="257"/>
      <c r="IO21" s="257"/>
      <c r="IP21" s="257"/>
      <c r="IQ21" s="257"/>
      <c r="IR21" s="257"/>
      <c r="IS21" s="257"/>
      <c r="IT21" s="257"/>
      <c r="IU21" s="257"/>
      <c r="IV21" s="257"/>
    </row>
    <row r="22" spans="1:256" ht="17.100000000000001" customHeight="1" x14ac:dyDescent="0.25">
      <c r="A22" s="95">
        <v>5</v>
      </c>
      <c r="B22" s="243">
        <f>[14]ШесД!C23</f>
        <v>108</v>
      </c>
      <c r="C22" s="244" t="str">
        <f>[14]ШесД!D23</f>
        <v>БЛАГОЧЕВСКАЯ</v>
      </c>
      <c r="D22" s="244" t="str">
        <f>[14]ШесД!E23</f>
        <v>Алена</v>
      </c>
      <c r="E22" s="246">
        <f>[14]ШесД!F23</f>
        <v>35980</v>
      </c>
      <c r="F22" s="247" t="str">
        <f>[14]ШесД!G23</f>
        <v>КМС</v>
      </c>
      <c r="G22" s="248" t="str">
        <f>[14]ШесД!H23</f>
        <v xml:space="preserve">Санкт-Петербург </v>
      </c>
      <c r="H22" s="249"/>
      <c r="I22" s="250"/>
      <c r="J22" s="251"/>
      <c r="K22" s="252"/>
      <c r="L22" s="250"/>
      <c r="M22" s="253"/>
      <c r="N22" s="249"/>
      <c r="O22" s="250"/>
      <c r="P22" s="251"/>
      <c r="Q22" s="252"/>
      <c r="R22" s="250"/>
      <c r="S22" s="253"/>
      <c r="T22" s="249"/>
      <c r="U22" s="250"/>
      <c r="V22" s="251"/>
      <c r="W22" s="252"/>
      <c r="X22" s="250"/>
      <c r="Y22" s="253"/>
      <c r="Z22" s="249"/>
      <c r="AA22" s="250"/>
      <c r="AB22" s="251"/>
      <c r="AC22" s="252"/>
      <c r="AD22" s="250"/>
      <c r="AE22" s="253"/>
      <c r="AF22" s="249"/>
      <c r="AG22" s="250"/>
      <c r="AH22" s="251"/>
      <c r="AI22" s="252"/>
      <c r="AJ22" s="250"/>
      <c r="AK22" s="253"/>
      <c r="AL22" s="249"/>
      <c r="AM22" s="250"/>
      <c r="AN22" s="251"/>
      <c r="AO22" s="255"/>
      <c r="AP22" s="255"/>
      <c r="AQ22" s="256"/>
      <c r="AR22" s="256"/>
      <c r="AS22" s="258"/>
      <c r="AT22" s="257"/>
      <c r="AU22" s="257"/>
      <c r="AV22" s="257"/>
      <c r="AW22" s="257"/>
      <c r="AX22" s="257"/>
      <c r="AY22" s="257"/>
      <c r="AZ22" s="257"/>
      <c r="BA22" s="257"/>
      <c r="BB22" s="257"/>
      <c r="BC22" s="257"/>
      <c r="BD22" s="257"/>
      <c r="BE22" s="257"/>
      <c r="BF22" s="257"/>
      <c r="BG22" s="257"/>
      <c r="BH22" s="257"/>
      <c r="BI22" s="257"/>
      <c r="BJ22" s="257"/>
      <c r="BK22" s="257"/>
      <c r="BL22" s="257"/>
      <c r="BM22" s="257"/>
      <c r="BN22" s="257"/>
      <c r="BO22" s="257"/>
      <c r="BP22" s="257"/>
      <c r="BQ22" s="257"/>
      <c r="BR22" s="257"/>
      <c r="BS22" s="257"/>
      <c r="BT22" s="257"/>
      <c r="BU22" s="257"/>
      <c r="BV22" s="257"/>
      <c r="BW22" s="257"/>
      <c r="BX22" s="257"/>
      <c r="BY22" s="257"/>
      <c r="BZ22" s="257"/>
      <c r="CA22" s="257"/>
      <c r="CB22" s="257"/>
      <c r="CC22" s="257"/>
      <c r="CD22" s="257"/>
      <c r="CE22" s="257"/>
      <c r="CF22" s="257"/>
      <c r="CG22" s="257"/>
      <c r="CH22" s="257"/>
      <c r="CI22" s="257"/>
      <c r="CJ22" s="257"/>
      <c r="CK22" s="257"/>
      <c r="CL22" s="257"/>
      <c r="CM22" s="257"/>
      <c r="CN22" s="257"/>
      <c r="CO22" s="257"/>
      <c r="CP22" s="257"/>
      <c r="CQ22" s="257"/>
      <c r="CR22" s="257"/>
      <c r="CS22" s="257"/>
      <c r="CT22" s="257"/>
      <c r="CU22" s="257"/>
      <c r="CV22" s="257"/>
      <c r="CW22" s="257"/>
      <c r="CX22" s="257"/>
      <c r="CY22" s="257"/>
      <c r="CZ22" s="257"/>
      <c r="DA22" s="257"/>
      <c r="DB22" s="257"/>
      <c r="DC22" s="257"/>
      <c r="DD22" s="257"/>
      <c r="DE22" s="257"/>
      <c r="DF22" s="257"/>
      <c r="DG22" s="257"/>
      <c r="DH22" s="257"/>
      <c r="DI22" s="257"/>
      <c r="DJ22" s="257"/>
      <c r="DK22" s="257"/>
      <c r="DL22" s="257"/>
      <c r="DM22" s="257"/>
      <c r="DN22" s="257"/>
      <c r="DO22" s="257"/>
      <c r="DP22" s="257"/>
      <c r="DQ22" s="257"/>
      <c r="DR22" s="257"/>
      <c r="DS22" s="257"/>
      <c r="DT22" s="257"/>
      <c r="DU22" s="257"/>
      <c r="DV22" s="257"/>
      <c r="DW22" s="257"/>
      <c r="DX22" s="257"/>
      <c r="DY22" s="257"/>
      <c r="DZ22" s="257"/>
      <c r="EA22" s="257"/>
      <c r="EB22" s="257"/>
      <c r="EC22" s="257"/>
      <c r="ED22" s="257"/>
      <c r="EE22" s="257"/>
      <c r="EF22" s="257"/>
      <c r="EG22" s="257"/>
      <c r="EH22" s="257"/>
      <c r="EI22" s="257"/>
      <c r="EJ22" s="257"/>
      <c r="EK22" s="257"/>
      <c r="EL22" s="257"/>
      <c r="EM22" s="257"/>
      <c r="EN22" s="257"/>
      <c r="EO22" s="257"/>
      <c r="EP22" s="257"/>
      <c r="EQ22" s="257"/>
      <c r="ER22" s="257"/>
      <c r="ES22" s="257"/>
      <c r="ET22" s="257"/>
      <c r="EU22" s="257"/>
      <c r="EV22" s="257"/>
      <c r="EW22" s="257"/>
      <c r="EX22" s="257"/>
      <c r="EY22" s="257"/>
      <c r="EZ22" s="257"/>
      <c r="FA22" s="257"/>
      <c r="FB22" s="257"/>
      <c r="FC22" s="257"/>
      <c r="FD22" s="257"/>
      <c r="FE22" s="257"/>
      <c r="FF22" s="257"/>
      <c r="FG22" s="257"/>
      <c r="FH22" s="257"/>
      <c r="FI22" s="257"/>
      <c r="FJ22" s="257"/>
      <c r="FK22" s="257"/>
      <c r="FL22" s="257"/>
      <c r="FM22" s="257"/>
      <c r="FN22" s="257"/>
      <c r="FO22" s="257"/>
      <c r="FP22" s="257"/>
      <c r="FQ22" s="257"/>
      <c r="FR22" s="257"/>
      <c r="FS22" s="257"/>
      <c r="FT22" s="257"/>
      <c r="FU22" s="257"/>
      <c r="FV22" s="257"/>
      <c r="FW22" s="257"/>
      <c r="FX22" s="257"/>
      <c r="FY22" s="257"/>
      <c r="FZ22" s="257"/>
      <c r="GA22" s="257"/>
      <c r="GB22" s="257"/>
      <c r="GC22" s="257"/>
      <c r="GD22" s="257"/>
      <c r="GE22" s="257"/>
      <c r="GF22" s="257"/>
      <c r="GG22" s="257"/>
      <c r="GH22" s="257"/>
      <c r="GI22" s="257"/>
      <c r="GJ22" s="257"/>
      <c r="GK22" s="257"/>
      <c r="GL22" s="257"/>
      <c r="GM22" s="257"/>
      <c r="GN22" s="257"/>
      <c r="GO22" s="257"/>
      <c r="GP22" s="257"/>
      <c r="GQ22" s="257"/>
      <c r="GR22" s="257"/>
      <c r="GS22" s="257"/>
      <c r="GT22" s="257"/>
      <c r="GU22" s="257"/>
      <c r="GV22" s="257"/>
      <c r="GW22" s="257"/>
      <c r="GX22" s="257"/>
      <c r="GY22" s="257"/>
      <c r="GZ22" s="257"/>
      <c r="HA22" s="257"/>
      <c r="HB22" s="257"/>
      <c r="HC22" s="257"/>
      <c r="HD22" s="257"/>
      <c r="HE22" s="257"/>
      <c r="HF22" s="257"/>
      <c r="HG22" s="257"/>
      <c r="HH22" s="257"/>
      <c r="HI22" s="257"/>
      <c r="HJ22" s="257"/>
      <c r="HK22" s="257"/>
      <c r="HL22" s="257"/>
      <c r="HM22" s="257"/>
      <c r="HN22" s="257"/>
      <c r="HO22" s="257"/>
      <c r="HP22" s="257"/>
      <c r="HQ22" s="257"/>
      <c r="HR22" s="257"/>
      <c r="HS22" s="257"/>
      <c r="HT22" s="257"/>
      <c r="HU22" s="257"/>
      <c r="HV22" s="257"/>
      <c r="HW22" s="257"/>
      <c r="HX22" s="257"/>
      <c r="HY22" s="257"/>
      <c r="HZ22" s="257"/>
      <c r="IA22" s="257"/>
      <c r="IB22" s="257"/>
      <c r="IC22" s="257"/>
      <c r="ID22" s="257"/>
      <c r="IE22" s="257"/>
      <c r="IF22" s="257"/>
      <c r="IG22" s="257"/>
      <c r="IH22" s="257"/>
      <c r="II22" s="257"/>
      <c r="IJ22" s="257"/>
      <c r="IK22" s="257"/>
      <c r="IL22" s="257"/>
      <c r="IM22" s="257"/>
      <c r="IN22" s="257"/>
      <c r="IO22" s="257"/>
      <c r="IP22" s="257"/>
      <c r="IQ22" s="257"/>
      <c r="IR22" s="257"/>
      <c r="IS22" s="257"/>
      <c r="IT22" s="257"/>
      <c r="IU22" s="257"/>
      <c r="IV22" s="257"/>
    </row>
    <row r="23" spans="1:256" ht="17.100000000000001" customHeight="1" x14ac:dyDescent="0.25">
      <c r="A23" s="95">
        <v>6</v>
      </c>
      <c r="B23" s="243">
        <f>[14]ШесД!C24</f>
        <v>371</v>
      </c>
      <c r="C23" s="244" t="str">
        <f>[14]ШесД!D24</f>
        <v>БРЯНЧИНА</v>
      </c>
      <c r="D23" s="244" t="str">
        <f>[14]ШесД!E24</f>
        <v>Екатерина</v>
      </c>
      <c r="E23" s="246">
        <f>[14]ШесД!F24</f>
        <v>36110</v>
      </c>
      <c r="F23" s="247" t="str">
        <f>[14]ШесД!G24</f>
        <v>МС</v>
      </c>
      <c r="G23" s="248" t="str">
        <f>[14]ШесД!H24</f>
        <v xml:space="preserve">Москва-2 </v>
      </c>
      <c r="H23" s="249"/>
      <c r="I23" s="250"/>
      <c r="J23" s="251"/>
      <c r="K23" s="252"/>
      <c r="L23" s="250"/>
      <c r="M23" s="253"/>
      <c r="N23" s="249"/>
      <c r="O23" s="250"/>
      <c r="P23" s="251"/>
      <c r="Q23" s="252"/>
      <c r="R23" s="250"/>
      <c r="S23" s="253"/>
      <c r="T23" s="249"/>
      <c r="U23" s="250"/>
      <c r="V23" s="251"/>
      <c r="W23" s="252"/>
      <c r="X23" s="250"/>
      <c r="Y23" s="253"/>
      <c r="Z23" s="249"/>
      <c r="AA23" s="250"/>
      <c r="AB23" s="251"/>
      <c r="AC23" s="252"/>
      <c r="AD23" s="250"/>
      <c r="AE23" s="253"/>
      <c r="AF23" s="249"/>
      <c r="AG23" s="250"/>
      <c r="AH23" s="251"/>
      <c r="AI23" s="252"/>
      <c r="AJ23" s="250"/>
      <c r="AK23" s="253"/>
      <c r="AL23" s="249"/>
      <c r="AM23" s="250"/>
      <c r="AN23" s="251"/>
      <c r="AO23" s="255"/>
      <c r="AP23" s="255"/>
      <c r="AQ23" s="256"/>
      <c r="AR23" s="256"/>
      <c r="AS23" s="258"/>
      <c r="AT23" s="257"/>
      <c r="AU23" s="257"/>
      <c r="AV23" s="257"/>
      <c r="AW23" s="257"/>
      <c r="AX23" s="257"/>
      <c r="AY23" s="257"/>
      <c r="AZ23" s="257"/>
      <c r="BA23" s="257"/>
      <c r="BB23" s="257"/>
      <c r="BC23" s="257"/>
      <c r="BD23" s="257"/>
      <c r="BE23" s="257"/>
      <c r="BF23" s="257"/>
      <c r="BG23" s="257"/>
      <c r="BH23" s="257"/>
      <c r="BI23" s="257"/>
      <c r="BJ23" s="257"/>
      <c r="BK23" s="257"/>
      <c r="BL23" s="257"/>
      <c r="BM23" s="257"/>
      <c r="BN23" s="257"/>
      <c r="BO23" s="257"/>
      <c r="BP23" s="257"/>
      <c r="BQ23" s="257"/>
      <c r="BR23" s="257"/>
      <c r="BS23" s="257"/>
      <c r="BT23" s="257"/>
      <c r="BU23" s="257"/>
      <c r="BV23" s="257"/>
      <c r="BW23" s="257"/>
      <c r="BX23" s="257"/>
      <c r="BY23" s="257"/>
      <c r="BZ23" s="257"/>
      <c r="CA23" s="257"/>
      <c r="CB23" s="257"/>
      <c r="CC23" s="257"/>
      <c r="CD23" s="257"/>
      <c r="CE23" s="257"/>
      <c r="CF23" s="257"/>
      <c r="CG23" s="257"/>
      <c r="CH23" s="257"/>
      <c r="CI23" s="257"/>
      <c r="CJ23" s="257"/>
      <c r="CK23" s="257"/>
      <c r="CL23" s="257"/>
      <c r="CM23" s="257"/>
      <c r="CN23" s="257"/>
      <c r="CO23" s="257"/>
      <c r="CP23" s="257"/>
      <c r="CQ23" s="257"/>
      <c r="CR23" s="257"/>
      <c r="CS23" s="257"/>
      <c r="CT23" s="257"/>
      <c r="CU23" s="257"/>
      <c r="CV23" s="257"/>
      <c r="CW23" s="257"/>
      <c r="CX23" s="257"/>
      <c r="CY23" s="257"/>
      <c r="CZ23" s="257"/>
      <c r="DA23" s="257"/>
      <c r="DB23" s="257"/>
      <c r="DC23" s="257"/>
      <c r="DD23" s="257"/>
      <c r="DE23" s="257"/>
      <c r="DF23" s="257"/>
      <c r="DG23" s="257"/>
      <c r="DH23" s="257"/>
      <c r="DI23" s="257"/>
      <c r="DJ23" s="257"/>
      <c r="DK23" s="257"/>
      <c r="DL23" s="257"/>
      <c r="DM23" s="257"/>
      <c r="DN23" s="257"/>
      <c r="DO23" s="257"/>
      <c r="DP23" s="257"/>
      <c r="DQ23" s="257"/>
      <c r="DR23" s="257"/>
      <c r="DS23" s="257"/>
      <c r="DT23" s="257"/>
      <c r="DU23" s="257"/>
      <c r="DV23" s="257"/>
      <c r="DW23" s="257"/>
      <c r="DX23" s="257"/>
      <c r="DY23" s="257"/>
      <c r="DZ23" s="257"/>
      <c r="EA23" s="257"/>
      <c r="EB23" s="257"/>
      <c r="EC23" s="257"/>
      <c r="ED23" s="257"/>
      <c r="EE23" s="257"/>
      <c r="EF23" s="257"/>
      <c r="EG23" s="257"/>
      <c r="EH23" s="257"/>
      <c r="EI23" s="257"/>
      <c r="EJ23" s="257"/>
      <c r="EK23" s="257"/>
      <c r="EL23" s="257"/>
      <c r="EM23" s="257"/>
      <c r="EN23" s="257"/>
      <c r="EO23" s="257"/>
      <c r="EP23" s="257"/>
      <c r="EQ23" s="257"/>
      <c r="ER23" s="257"/>
      <c r="ES23" s="257"/>
      <c r="ET23" s="257"/>
      <c r="EU23" s="257"/>
      <c r="EV23" s="257"/>
      <c r="EW23" s="257"/>
      <c r="EX23" s="257"/>
      <c r="EY23" s="257"/>
      <c r="EZ23" s="257"/>
      <c r="FA23" s="257"/>
      <c r="FB23" s="257"/>
      <c r="FC23" s="257"/>
      <c r="FD23" s="257"/>
      <c r="FE23" s="257"/>
      <c r="FF23" s="257"/>
      <c r="FG23" s="257"/>
      <c r="FH23" s="257"/>
      <c r="FI23" s="257"/>
      <c r="FJ23" s="257"/>
      <c r="FK23" s="257"/>
      <c r="FL23" s="257"/>
      <c r="FM23" s="257"/>
      <c r="FN23" s="257"/>
      <c r="FO23" s="257"/>
      <c r="FP23" s="257"/>
      <c r="FQ23" s="257"/>
      <c r="FR23" s="257"/>
      <c r="FS23" s="257"/>
      <c r="FT23" s="257"/>
      <c r="FU23" s="257"/>
      <c r="FV23" s="257"/>
      <c r="FW23" s="257"/>
      <c r="FX23" s="257"/>
      <c r="FY23" s="257"/>
      <c r="FZ23" s="257"/>
      <c r="GA23" s="257"/>
      <c r="GB23" s="257"/>
      <c r="GC23" s="257"/>
      <c r="GD23" s="257"/>
      <c r="GE23" s="257"/>
      <c r="GF23" s="257"/>
      <c r="GG23" s="257"/>
      <c r="GH23" s="257"/>
      <c r="GI23" s="257"/>
      <c r="GJ23" s="257"/>
      <c r="GK23" s="257"/>
      <c r="GL23" s="257"/>
      <c r="GM23" s="257"/>
      <c r="GN23" s="257"/>
      <c r="GO23" s="257"/>
      <c r="GP23" s="257"/>
      <c r="GQ23" s="257"/>
      <c r="GR23" s="257"/>
      <c r="GS23" s="257"/>
      <c r="GT23" s="257"/>
      <c r="GU23" s="257"/>
      <c r="GV23" s="257"/>
      <c r="GW23" s="257"/>
      <c r="GX23" s="257"/>
      <c r="GY23" s="257"/>
      <c r="GZ23" s="257"/>
      <c r="HA23" s="257"/>
      <c r="HB23" s="257"/>
      <c r="HC23" s="257"/>
      <c r="HD23" s="257"/>
      <c r="HE23" s="257"/>
      <c r="HF23" s="257"/>
      <c r="HG23" s="257"/>
      <c r="HH23" s="257"/>
      <c r="HI23" s="257"/>
      <c r="HJ23" s="257"/>
      <c r="HK23" s="257"/>
      <c r="HL23" s="257"/>
      <c r="HM23" s="257"/>
      <c r="HN23" s="257"/>
      <c r="HO23" s="257"/>
      <c r="HP23" s="257"/>
      <c r="HQ23" s="257"/>
      <c r="HR23" s="257"/>
      <c r="HS23" s="257"/>
      <c r="HT23" s="257"/>
      <c r="HU23" s="257"/>
      <c r="HV23" s="257"/>
      <c r="HW23" s="257"/>
      <c r="HX23" s="257"/>
      <c r="HY23" s="257"/>
      <c r="HZ23" s="257"/>
      <c r="IA23" s="257"/>
      <c r="IB23" s="257"/>
      <c r="IC23" s="257"/>
      <c r="ID23" s="257"/>
      <c r="IE23" s="257"/>
      <c r="IF23" s="257"/>
      <c r="IG23" s="257"/>
      <c r="IH23" s="257"/>
      <c r="II23" s="257"/>
      <c r="IJ23" s="257"/>
      <c r="IK23" s="257"/>
      <c r="IL23" s="257"/>
      <c r="IM23" s="257"/>
      <c r="IN23" s="257"/>
      <c r="IO23" s="257"/>
      <c r="IP23" s="257"/>
      <c r="IQ23" s="257"/>
      <c r="IR23" s="257"/>
      <c r="IS23" s="257"/>
      <c r="IT23" s="257"/>
      <c r="IU23" s="257"/>
      <c r="IV23" s="257"/>
    </row>
    <row r="24" spans="1:256" ht="17.100000000000001" customHeight="1" x14ac:dyDescent="0.25">
      <c r="A24" s="95">
        <v>7</v>
      </c>
      <c r="B24" s="243">
        <f>[14]ШесД!C25</f>
        <v>128</v>
      </c>
      <c r="C24" s="244" t="str">
        <f>[14]ШесД!D25</f>
        <v>ИГНАТКОВА</v>
      </c>
      <c r="D24" s="244" t="str">
        <f>[14]ШесД!E25</f>
        <v>Серафима</v>
      </c>
      <c r="E24" s="246">
        <f>[14]ШесД!F25</f>
        <v>36883</v>
      </c>
      <c r="F24" s="247" t="str">
        <f>[14]ШесД!G25</f>
        <v>КМС</v>
      </c>
      <c r="G24" s="248" t="str">
        <f>[14]ШесД!H25</f>
        <v xml:space="preserve">Санкт-Петербург-2 </v>
      </c>
      <c r="H24" s="249"/>
      <c r="I24" s="250"/>
      <c r="J24" s="251"/>
      <c r="K24" s="252"/>
      <c r="L24" s="250"/>
      <c r="M24" s="253"/>
      <c r="N24" s="249"/>
      <c r="O24" s="250"/>
      <c r="P24" s="251"/>
      <c r="Q24" s="252"/>
      <c r="R24" s="250"/>
      <c r="S24" s="253"/>
      <c r="T24" s="249"/>
      <c r="U24" s="250"/>
      <c r="V24" s="251"/>
      <c r="W24" s="252"/>
      <c r="X24" s="250"/>
      <c r="Y24" s="253"/>
      <c r="Z24" s="249"/>
      <c r="AA24" s="250"/>
      <c r="AB24" s="251"/>
      <c r="AC24" s="252"/>
      <c r="AD24" s="250"/>
      <c r="AE24" s="253"/>
      <c r="AF24" s="249"/>
      <c r="AG24" s="250"/>
      <c r="AH24" s="251"/>
      <c r="AI24" s="252"/>
      <c r="AJ24" s="250"/>
      <c r="AK24" s="253"/>
      <c r="AL24" s="249"/>
      <c r="AM24" s="250"/>
      <c r="AN24" s="251"/>
      <c r="AO24" s="255"/>
      <c r="AP24" s="255"/>
      <c r="AQ24" s="256"/>
      <c r="AR24" s="256"/>
      <c r="AS24" s="258"/>
      <c r="AT24" s="257"/>
      <c r="AU24" s="257"/>
      <c r="AV24" s="257"/>
      <c r="AW24" s="257"/>
      <c r="AX24" s="257"/>
      <c r="AY24" s="257"/>
      <c r="AZ24" s="257"/>
      <c r="BA24" s="257"/>
      <c r="BB24" s="257"/>
      <c r="BC24" s="257"/>
      <c r="BD24" s="257"/>
      <c r="BE24" s="257"/>
      <c r="BF24" s="257"/>
      <c r="BG24" s="257"/>
      <c r="BH24" s="257"/>
      <c r="BI24" s="257"/>
      <c r="BJ24" s="257"/>
      <c r="BK24" s="257"/>
      <c r="BL24" s="257"/>
      <c r="BM24" s="257"/>
      <c r="BN24" s="257"/>
      <c r="BO24" s="257"/>
      <c r="BP24" s="257"/>
      <c r="BQ24" s="257"/>
      <c r="BR24" s="257"/>
      <c r="BS24" s="257"/>
      <c r="BT24" s="257"/>
      <c r="BU24" s="257"/>
      <c r="BV24" s="257"/>
      <c r="BW24" s="257"/>
      <c r="BX24" s="257"/>
      <c r="BY24" s="257"/>
      <c r="BZ24" s="257"/>
      <c r="CA24" s="257"/>
      <c r="CB24" s="257"/>
      <c r="CC24" s="257"/>
      <c r="CD24" s="257"/>
      <c r="CE24" s="257"/>
      <c r="CF24" s="257"/>
      <c r="CG24" s="257"/>
      <c r="CH24" s="257"/>
      <c r="CI24" s="257"/>
      <c r="CJ24" s="257"/>
      <c r="CK24" s="257"/>
      <c r="CL24" s="257"/>
      <c r="CM24" s="257"/>
      <c r="CN24" s="257"/>
      <c r="CO24" s="257"/>
      <c r="CP24" s="257"/>
      <c r="CQ24" s="257"/>
      <c r="CR24" s="257"/>
      <c r="CS24" s="257"/>
      <c r="CT24" s="257"/>
      <c r="CU24" s="257"/>
      <c r="CV24" s="257"/>
      <c r="CW24" s="257"/>
      <c r="CX24" s="257"/>
      <c r="CY24" s="257"/>
      <c r="CZ24" s="257"/>
      <c r="DA24" s="257"/>
      <c r="DB24" s="257"/>
      <c r="DC24" s="257"/>
      <c r="DD24" s="257"/>
      <c r="DE24" s="257"/>
      <c r="DF24" s="257"/>
      <c r="DG24" s="257"/>
      <c r="DH24" s="257"/>
      <c r="DI24" s="257"/>
      <c r="DJ24" s="257"/>
      <c r="DK24" s="257"/>
      <c r="DL24" s="257"/>
      <c r="DM24" s="257"/>
      <c r="DN24" s="257"/>
      <c r="DO24" s="257"/>
      <c r="DP24" s="257"/>
      <c r="DQ24" s="257"/>
      <c r="DR24" s="257"/>
      <c r="DS24" s="257"/>
      <c r="DT24" s="257"/>
      <c r="DU24" s="257"/>
      <c r="DV24" s="257"/>
      <c r="DW24" s="257"/>
      <c r="DX24" s="257"/>
      <c r="DY24" s="257"/>
      <c r="DZ24" s="257"/>
      <c r="EA24" s="257"/>
      <c r="EB24" s="257"/>
      <c r="EC24" s="257"/>
      <c r="ED24" s="257"/>
      <c r="EE24" s="257"/>
      <c r="EF24" s="257"/>
      <c r="EG24" s="257"/>
      <c r="EH24" s="257"/>
      <c r="EI24" s="257"/>
      <c r="EJ24" s="257"/>
      <c r="EK24" s="257"/>
      <c r="EL24" s="257"/>
      <c r="EM24" s="257"/>
      <c r="EN24" s="257"/>
      <c r="EO24" s="257"/>
      <c r="EP24" s="257"/>
      <c r="EQ24" s="257"/>
      <c r="ER24" s="257"/>
      <c r="ES24" s="257"/>
      <c r="ET24" s="257"/>
      <c r="EU24" s="257"/>
      <c r="EV24" s="257"/>
      <c r="EW24" s="257"/>
      <c r="EX24" s="257"/>
      <c r="EY24" s="257"/>
      <c r="EZ24" s="257"/>
      <c r="FA24" s="257"/>
      <c r="FB24" s="257"/>
      <c r="FC24" s="257"/>
      <c r="FD24" s="257"/>
      <c r="FE24" s="257"/>
      <c r="FF24" s="257"/>
      <c r="FG24" s="257"/>
      <c r="FH24" s="257"/>
      <c r="FI24" s="257"/>
      <c r="FJ24" s="257"/>
      <c r="FK24" s="257"/>
      <c r="FL24" s="257"/>
      <c r="FM24" s="257"/>
      <c r="FN24" s="257"/>
      <c r="FO24" s="257"/>
      <c r="FP24" s="257"/>
      <c r="FQ24" s="257"/>
      <c r="FR24" s="257"/>
      <c r="FS24" s="257"/>
      <c r="FT24" s="257"/>
      <c r="FU24" s="257"/>
      <c r="FV24" s="257"/>
      <c r="FW24" s="257"/>
      <c r="FX24" s="257"/>
      <c r="FY24" s="257"/>
      <c r="FZ24" s="257"/>
      <c r="GA24" s="257"/>
      <c r="GB24" s="257"/>
      <c r="GC24" s="257"/>
      <c r="GD24" s="257"/>
      <c r="GE24" s="257"/>
      <c r="GF24" s="257"/>
      <c r="GG24" s="257"/>
      <c r="GH24" s="257"/>
      <c r="GI24" s="257"/>
      <c r="GJ24" s="257"/>
      <c r="GK24" s="257"/>
      <c r="GL24" s="257"/>
      <c r="GM24" s="257"/>
      <c r="GN24" s="257"/>
      <c r="GO24" s="257"/>
      <c r="GP24" s="257"/>
      <c r="GQ24" s="257"/>
      <c r="GR24" s="257"/>
      <c r="GS24" s="257"/>
      <c r="GT24" s="257"/>
      <c r="GU24" s="257"/>
      <c r="GV24" s="257"/>
      <c r="GW24" s="257"/>
      <c r="GX24" s="257"/>
      <c r="GY24" s="257"/>
      <c r="GZ24" s="257"/>
      <c r="HA24" s="257"/>
      <c r="HB24" s="257"/>
      <c r="HC24" s="257"/>
      <c r="HD24" s="257"/>
      <c r="HE24" s="257"/>
      <c r="HF24" s="257"/>
      <c r="HG24" s="257"/>
      <c r="HH24" s="257"/>
      <c r="HI24" s="257"/>
      <c r="HJ24" s="257"/>
      <c r="HK24" s="257"/>
      <c r="HL24" s="257"/>
      <c r="HM24" s="257"/>
      <c r="HN24" s="257"/>
      <c r="HO24" s="257"/>
      <c r="HP24" s="257"/>
      <c r="HQ24" s="257"/>
      <c r="HR24" s="257"/>
      <c r="HS24" s="257"/>
      <c r="HT24" s="257"/>
      <c r="HU24" s="257"/>
      <c r="HV24" s="257"/>
      <c r="HW24" s="257"/>
      <c r="HX24" s="257"/>
      <c r="HY24" s="257"/>
      <c r="HZ24" s="257"/>
      <c r="IA24" s="257"/>
      <c r="IB24" s="257"/>
      <c r="IC24" s="257"/>
      <c r="ID24" s="257"/>
      <c r="IE24" s="257"/>
      <c r="IF24" s="257"/>
      <c r="IG24" s="257"/>
      <c r="IH24" s="257"/>
      <c r="II24" s="257"/>
      <c r="IJ24" s="257"/>
      <c r="IK24" s="257"/>
      <c r="IL24" s="257"/>
      <c r="IM24" s="257"/>
      <c r="IN24" s="257"/>
      <c r="IO24" s="257"/>
      <c r="IP24" s="257"/>
      <c r="IQ24" s="257"/>
      <c r="IR24" s="257"/>
      <c r="IS24" s="257"/>
      <c r="IT24" s="257"/>
      <c r="IU24" s="257"/>
      <c r="IV24" s="257"/>
    </row>
    <row r="25" spans="1:256" ht="17.100000000000001" customHeight="1" x14ac:dyDescent="0.25">
      <c r="A25" s="95">
        <v>8</v>
      </c>
      <c r="B25" s="243">
        <f>[14]ШесД!C26</f>
        <v>220</v>
      </c>
      <c r="C25" s="244" t="str">
        <f>[14]ШесД!D26</f>
        <v>КЛЮЖЕВА</v>
      </c>
      <c r="D25" s="244" t="str">
        <f>[14]ШесД!E26</f>
        <v>Нина</v>
      </c>
      <c r="E25" s="246">
        <f>[14]ШесД!F26</f>
        <v>35757</v>
      </c>
      <c r="F25" s="247" t="str">
        <f>[14]ШесД!G26</f>
        <v>МС</v>
      </c>
      <c r="G25" s="248" t="str">
        <f>[14]ШесД!H26</f>
        <v xml:space="preserve">Иркутская область </v>
      </c>
      <c r="H25" s="249"/>
      <c r="I25" s="250"/>
      <c r="J25" s="251"/>
      <c r="K25" s="252"/>
      <c r="L25" s="250"/>
      <c r="M25" s="253"/>
      <c r="N25" s="249"/>
      <c r="O25" s="250"/>
      <c r="P25" s="251"/>
      <c r="Q25" s="252"/>
      <c r="R25" s="250"/>
      <c r="S25" s="253"/>
      <c r="T25" s="249"/>
      <c r="U25" s="250"/>
      <c r="V25" s="251"/>
      <c r="W25" s="252"/>
      <c r="X25" s="250"/>
      <c r="Y25" s="253"/>
      <c r="Z25" s="249"/>
      <c r="AA25" s="250"/>
      <c r="AB25" s="251"/>
      <c r="AC25" s="252"/>
      <c r="AD25" s="250"/>
      <c r="AE25" s="253"/>
      <c r="AF25" s="249"/>
      <c r="AG25" s="250"/>
      <c r="AH25" s="251"/>
      <c r="AI25" s="252"/>
      <c r="AJ25" s="250"/>
      <c r="AK25" s="253"/>
      <c r="AL25" s="249"/>
      <c r="AM25" s="250"/>
      <c r="AN25" s="251"/>
      <c r="AO25" s="255"/>
      <c r="AP25" s="255"/>
      <c r="AQ25" s="256"/>
      <c r="AR25" s="256"/>
      <c r="AS25" s="258"/>
      <c r="AT25" s="257"/>
      <c r="AU25" s="257"/>
      <c r="AV25" s="257"/>
      <c r="AW25" s="257"/>
      <c r="AX25" s="257"/>
      <c r="AY25" s="257"/>
      <c r="AZ25" s="257"/>
      <c r="BA25" s="257"/>
      <c r="BB25" s="257"/>
      <c r="BC25" s="257"/>
      <c r="BD25" s="257"/>
      <c r="BE25" s="257"/>
      <c r="BF25" s="257"/>
      <c r="BG25" s="257"/>
      <c r="BH25" s="257"/>
      <c r="BI25" s="257"/>
      <c r="BJ25" s="257"/>
      <c r="BK25" s="257"/>
      <c r="BL25" s="257"/>
      <c r="BM25" s="257"/>
      <c r="BN25" s="257"/>
      <c r="BO25" s="257"/>
      <c r="BP25" s="257"/>
      <c r="BQ25" s="257"/>
      <c r="BR25" s="257"/>
      <c r="BS25" s="257"/>
      <c r="BT25" s="257"/>
      <c r="BU25" s="257"/>
      <c r="BV25" s="257"/>
      <c r="BW25" s="257"/>
      <c r="BX25" s="257"/>
      <c r="BY25" s="257"/>
      <c r="BZ25" s="257"/>
      <c r="CA25" s="257"/>
      <c r="CB25" s="257"/>
      <c r="CC25" s="257"/>
      <c r="CD25" s="257"/>
      <c r="CE25" s="257"/>
      <c r="CF25" s="257"/>
      <c r="CG25" s="257"/>
      <c r="CH25" s="257"/>
      <c r="CI25" s="257"/>
      <c r="CJ25" s="257"/>
      <c r="CK25" s="257"/>
      <c r="CL25" s="257"/>
      <c r="CM25" s="257"/>
      <c r="CN25" s="257"/>
      <c r="CO25" s="257"/>
      <c r="CP25" s="257"/>
      <c r="CQ25" s="257"/>
      <c r="CR25" s="257"/>
      <c r="CS25" s="257"/>
      <c r="CT25" s="257"/>
      <c r="CU25" s="257"/>
      <c r="CV25" s="257"/>
      <c r="CW25" s="257"/>
      <c r="CX25" s="257"/>
      <c r="CY25" s="257"/>
      <c r="CZ25" s="257"/>
      <c r="DA25" s="257"/>
      <c r="DB25" s="257"/>
      <c r="DC25" s="257"/>
      <c r="DD25" s="257"/>
      <c r="DE25" s="257"/>
      <c r="DF25" s="257"/>
      <c r="DG25" s="257"/>
      <c r="DH25" s="257"/>
      <c r="DI25" s="257"/>
      <c r="DJ25" s="257"/>
      <c r="DK25" s="257"/>
      <c r="DL25" s="257"/>
      <c r="DM25" s="257"/>
      <c r="DN25" s="257"/>
      <c r="DO25" s="257"/>
      <c r="DP25" s="257"/>
      <c r="DQ25" s="257"/>
      <c r="DR25" s="257"/>
      <c r="DS25" s="257"/>
      <c r="DT25" s="257"/>
      <c r="DU25" s="257"/>
      <c r="DV25" s="257"/>
      <c r="DW25" s="257"/>
      <c r="DX25" s="257"/>
      <c r="DY25" s="257"/>
      <c r="DZ25" s="257"/>
      <c r="EA25" s="257"/>
      <c r="EB25" s="257"/>
      <c r="EC25" s="257"/>
      <c r="ED25" s="257"/>
      <c r="EE25" s="257"/>
      <c r="EF25" s="257"/>
      <c r="EG25" s="257"/>
      <c r="EH25" s="257"/>
      <c r="EI25" s="257"/>
      <c r="EJ25" s="257"/>
      <c r="EK25" s="257"/>
      <c r="EL25" s="257"/>
      <c r="EM25" s="257"/>
      <c r="EN25" s="257"/>
      <c r="EO25" s="257"/>
      <c r="EP25" s="257"/>
      <c r="EQ25" s="257"/>
      <c r="ER25" s="257"/>
      <c r="ES25" s="257"/>
      <c r="ET25" s="257"/>
      <c r="EU25" s="257"/>
      <c r="EV25" s="257"/>
      <c r="EW25" s="257"/>
      <c r="EX25" s="257"/>
      <c r="EY25" s="257"/>
      <c r="EZ25" s="257"/>
      <c r="FA25" s="257"/>
      <c r="FB25" s="257"/>
      <c r="FC25" s="257"/>
      <c r="FD25" s="257"/>
      <c r="FE25" s="257"/>
      <c r="FF25" s="257"/>
      <c r="FG25" s="257"/>
      <c r="FH25" s="257"/>
      <c r="FI25" s="257"/>
      <c r="FJ25" s="257"/>
      <c r="FK25" s="257"/>
      <c r="FL25" s="257"/>
      <c r="FM25" s="257"/>
      <c r="FN25" s="257"/>
      <c r="FO25" s="257"/>
      <c r="FP25" s="257"/>
      <c r="FQ25" s="257"/>
      <c r="FR25" s="257"/>
      <c r="FS25" s="257"/>
      <c r="FT25" s="257"/>
      <c r="FU25" s="257"/>
      <c r="FV25" s="257"/>
      <c r="FW25" s="257"/>
      <c r="FX25" s="257"/>
      <c r="FY25" s="257"/>
      <c r="FZ25" s="257"/>
      <c r="GA25" s="257"/>
      <c r="GB25" s="257"/>
      <c r="GC25" s="257"/>
      <c r="GD25" s="257"/>
      <c r="GE25" s="257"/>
      <c r="GF25" s="257"/>
      <c r="GG25" s="257"/>
      <c r="GH25" s="257"/>
      <c r="GI25" s="257"/>
      <c r="GJ25" s="257"/>
      <c r="GK25" s="257"/>
      <c r="GL25" s="257"/>
      <c r="GM25" s="257"/>
      <c r="GN25" s="257"/>
      <c r="GO25" s="257"/>
      <c r="GP25" s="257"/>
      <c r="GQ25" s="257"/>
      <c r="GR25" s="257"/>
      <c r="GS25" s="257"/>
      <c r="GT25" s="257"/>
      <c r="GU25" s="257"/>
      <c r="GV25" s="257"/>
      <c r="GW25" s="257"/>
      <c r="GX25" s="257"/>
      <c r="GY25" s="257"/>
      <c r="GZ25" s="257"/>
      <c r="HA25" s="257"/>
      <c r="HB25" s="257"/>
      <c r="HC25" s="257"/>
      <c r="HD25" s="257"/>
      <c r="HE25" s="257"/>
      <c r="HF25" s="257"/>
      <c r="HG25" s="257"/>
      <c r="HH25" s="257"/>
      <c r="HI25" s="257"/>
      <c r="HJ25" s="257"/>
      <c r="HK25" s="257"/>
      <c r="HL25" s="257"/>
      <c r="HM25" s="257"/>
      <c r="HN25" s="257"/>
      <c r="HO25" s="257"/>
      <c r="HP25" s="257"/>
      <c r="HQ25" s="257"/>
      <c r="HR25" s="257"/>
      <c r="HS25" s="257"/>
      <c r="HT25" s="257"/>
      <c r="HU25" s="257"/>
      <c r="HV25" s="257"/>
      <c r="HW25" s="257"/>
      <c r="HX25" s="257"/>
      <c r="HY25" s="257"/>
      <c r="HZ25" s="257"/>
      <c r="IA25" s="257"/>
      <c r="IB25" s="257"/>
      <c r="IC25" s="257"/>
      <c r="ID25" s="257"/>
      <c r="IE25" s="257"/>
      <c r="IF25" s="257"/>
      <c r="IG25" s="257"/>
      <c r="IH25" s="257"/>
      <c r="II25" s="257"/>
      <c r="IJ25" s="257"/>
      <c r="IK25" s="257"/>
      <c r="IL25" s="257"/>
      <c r="IM25" s="257"/>
      <c r="IN25" s="257"/>
      <c r="IO25" s="257"/>
      <c r="IP25" s="257"/>
      <c r="IQ25" s="257"/>
      <c r="IR25" s="257"/>
      <c r="IS25" s="257"/>
      <c r="IT25" s="257"/>
      <c r="IU25" s="257"/>
      <c r="IV25" s="257"/>
    </row>
    <row r="26" spans="1:256" ht="17.100000000000001" customHeight="1" x14ac:dyDescent="0.25">
      <c r="A26" s="95">
        <v>9</v>
      </c>
      <c r="B26" s="243">
        <f>[14]ШесД!C27</f>
        <v>140</v>
      </c>
      <c r="C26" s="244" t="str">
        <f>[14]ШесД!D27</f>
        <v>КУЛАГИНА</v>
      </c>
      <c r="D26" s="244" t="str">
        <f>[14]ШесД!E27</f>
        <v>Наталья</v>
      </c>
      <c r="E26" s="246">
        <f>[14]ШесД!F27</f>
        <v>36286</v>
      </c>
      <c r="F26" s="247" t="str">
        <f>[14]ШесД!G27</f>
        <v>КМС</v>
      </c>
      <c r="G26" s="248" t="str">
        <f>[14]ШесД!H27</f>
        <v xml:space="preserve">Санкт-Петербург-2 </v>
      </c>
      <c r="H26" s="249"/>
      <c r="I26" s="250"/>
      <c r="J26" s="251"/>
      <c r="K26" s="252"/>
      <c r="L26" s="250"/>
      <c r="M26" s="253"/>
      <c r="N26" s="249"/>
      <c r="O26" s="250"/>
      <c r="P26" s="251"/>
      <c r="Q26" s="252"/>
      <c r="R26" s="250"/>
      <c r="S26" s="253"/>
      <c r="T26" s="249"/>
      <c r="U26" s="250"/>
      <c r="V26" s="251"/>
      <c r="W26" s="252"/>
      <c r="X26" s="250"/>
      <c r="Y26" s="253"/>
      <c r="Z26" s="249"/>
      <c r="AA26" s="250"/>
      <c r="AB26" s="251"/>
      <c r="AC26" s="252"/>
      <c r="AD26" s="250"/>
      <c r="AE26" s="253"/>
      <c r="AF26" s="249"/>
      <c r="AG26" s="250"/>
      <c r="AH26" s="251"/>
      <c r="AI26" s="252"/>
      <c r="AJ26" s="250"/>
      <c r="AK26" s="253"/>
      <c r="AL26" s="249"/>
      <c r="AM26" s="250"/>
      <c r="AN26" s="251"/>
      <c r="AO26" s="255"/>
      <c r="AP26" s="255"/>
      <c r="AQ26" s="256"/>
      <c r="AR26" s="256"/>
      <c r="AS26" s="258"/>
      <c r="AT26" s="257"/>
      <c r="AU26" s="257"/>
      <c r="AV26" s="257"/>
      <c r="AW26" s="257"/>
      <c r="AX26" s="257"/>
      <c r="AY26" s="257"/>
      <c r="AZ26" s="257"/>
      <c r="BA26" s="257"/>
      <c r="BB26" s="257"/>
      <c r="BC26" s="257"/>
      <c r="BD26" s="257"/>
      <c r="BE26" s="257"/>
      <c r="BF26" s="257"/>
      <c r="BG26" s="257"/>
      <c r="BH26" s="257"/>
      <c r="BI26" s="257"/>
      <c r="BJ26" s="257"/>
      <c r="BK26" s="257"/>
      <c r="BL26" s="257"/>
      <c r="BM26" s="257"/>
      <c r="BN26" s="257"/>
      <c r="BO26" s="257"/>
      <c r="BP26" s="257"/>
      <c r="BQ26" s="257"/>
      <c r="BR26" s="257"/>
      <c r="BS26" s="257"/>
      <c r="BT26" s="257"/>
      <c r="BU26" s="257"/>
      <c r="BV26" s="257"/>
      <c r="BW26" s="257"/>
      <c r="BX26" s="257"/>
      <c r="BY26" s="257"/>
      <c r="BZ26" s="257"/>
      <c r="CA26" s="257"/>
      <c r="CB26" s="257"/>
      <c r="CC26" s="257"/>
      <c r="CD26" s="257"/>
      <c r="CE26" s="257"/>
      <c r="CF26" s="257"/>
      <c r="CG26" s="257"/>
      <c r="CH26" s="257"/>
      <c r="CI26" s="257"/>
      <c r="CJ26" s="257"/>
      <c r="CK26" s="257"/>
      <c r="CL26" s="257"/>
      <c r="CM26" s="257"/>
      <c r="CN26" s="257"/>
      <c r="CO26" s="257"/>
      <c r="CP26" s="257"/>
      <c r="CQ26" s="257"/>
      <c r="CR26" s="257"/>
      <c r="CS26" s="257"/>
      <c r="CT26" s="257"/>
      <c r="CU26" s="257"/>
      <c r="CV26" s="257"/>
      <c r="CW26" s="257"/>
      <c r="CX26" s="257"/>
      <c r="CY26" s="257"/>
      <c r="CZ26" s="257"/>
      <c r="DA26" s="257"/>
      <c r="DB26" s="257"/>
      <c r="DC26" s="257"/>
      <c r="DD26" s="257"/>
      <c r="DE26" s="257"/>
      <c r="DF26" s="257"/>
      <c r="DG26" s="257"/>
      <c r="DH26" s="257"/>
      <c r="DI26" s="257"/>
      <c r="DJ26" s="257"/>
      <c r="DK26" s="257"/>
      <c r="DL26" s="257"/>
      <c r="DM26" s="257"/>
      <c r="DN26" s="257"/>
      <c r="DO26" s="257"/>
      <c r="DP26" s="257"/>
      <c r="DQ26" s="257"/>
      <c r="DR26" s="257"/>
      <c r="DS26" s="257"/>
      <c r="DT26" s="257"/>
      <c r="DU26" s="257"/>
      <c r="DV26" s="257"/>
      <c r="DW26" s="257"/>
      <c r="DX26" s="257"/>
      <c r="DY26" s="257"/>
      <c r="DZ26" s="257"/>
      <c r="EA26" s="257"/>
      <c r="EB26" s="257"/>
      <c r="EC26" s="257"/>
      <c r="ED26" s="257"/>
      <c r="EE26" s="257"/>
      <c r="EF26" s="257"/>
      <c r="EG26" s="257"/>
      <c r="EH26" s="257"/>
      <c r="EI26" s="257"/>
      <c r="EJ26" s="257"/>
      <c r="EK26" s="257"/>
      <c r="EL26" s="257"/>
      <c r="EM26" s="257"/>
      <c r="EN26" s="257"/>
      <c r="EO26" s="257"/>
      <c r="EP26" s="257"/>
      <c r="EQ26" s="257"/>
      <c r="ER26" s="257"/>
      <c r="ES26" s="257"/>
      <c r="ET26" s="257"/>
      <c r="EU26" s="257"/>
      <c r="EV26" s="257"/>
      <c r="EW26" s="257"/>
      <c r="EX26" s="257"/>
      <c r="EY26" s="257"/>
      <c r="EZ26" s="257"/>
      <c r="FA26" s="257"/>
      <c r="FB26" s="257"/>
      <c r="FC26" s="257"/>
      <c r="FD26" s="257"/>
      <c r="FE26" s="257"/>
      <c r="FF26" s="257"/>
      <c r="FG26" s="257"/>
      <c r="FH26" s="257"/>
      <c r="FI26" s="257"/>
      <c r="FJ26" s="257"/>
      <c r="FK26" s="257"/>
      <c r="FL26" s="257"/>
      <c r="FM26" s="257"/>
      <c r="FN26" s="257"/>
      <c r="FO26" s="257"/>
      <c r="FP26" s="257"/>
      <c r="FQ26" s="257"/>
      <c r="FR26" s="257"/>
      <c r="FS26" s="257"/>
      <c r="FT26" s="257"/>
      <c r="FU26" s="257"/>
      <c r="FV26" s="257"/>
      <c r="FW26" s="257"/>
      <c r="FX26" s="257"/>
      <c r="FY26" s="257"/>
      <c r="FZ26" s="257"/>
      <c r="GA26" s="257"/>
      <c r="GB26" s="257"/>
      <c r="GC26" s="257"/>
      <c r="GD26" s="257"/>
      <c r="GE26" s="257"/>
      <c r="GF26" s="257"/>
      <c r="GG26" s="257"/>
      <c r="GH26" s="257"/>
      <c r="GI26" s="257"/>
      <c r="GJ26" s="257"/>
      <c r="GK26" s="257"/>
      <c r="GL26" s="257"/>
      <c r="GM26" s="257"/>
      <c r="GN26" s="257"/>
      <c r="GO26" s="257"/>
      <c r="GP26" s="257"/>
      <c r="GQ26" s="257"/>
      <c r="GR26" s="257"/>
      <c r="GS26" s="257"/>
      <c r="GT26" s="257"/>
      <c r="GU26" s="257"/>
      <c r="GV26" s="257"/>
      <c r="GW26" s="257"/>
      <c r="GX26" s="257"/>
      <c r="GY26" s="257"/>
      <c r="GZ26" s="257"/>
      <c r="HA26" s="257"/>
      <c r="HB26" s="257"/>
      <c r="HC26" s="257"/>
      <c r="HD26" s="257"/>
      <c r="HE26" s="257"/>
      <c r="HF26" s="257"/>
      <c r="HG26" s="257"/>
      <c r="HH26" s="257"/>
      <c r="HI26" s="257"/>
      <c r="HJ26" s="257"/>
      <c r="HK26" s="257"/>
      <c r="HL26" s="257"/>
      <c r="HM26" s="257"/>
      <c r="HN26" s="257"/>
      <c r="HO26" s="257"/>
      <c r="HP26" s="257"/>
      <c r="HQ26" s="257"/>
      <c r="HR26" s="257"/>
      <c r="HS26" s="257"/>
      <c r="HT26" s="257"/>
      <c r="HU26" s="257"/>
      <c r="HV26" s="257"/>
      <c r="HW26" s="257"/>
      <c r="HX26" s="257"/>
      <c r="HY26" s="257"/>
      <c r="HZ26" s="257"/>
      <c r="IA26" s="257"/>
      <c r="IB26" s="257"/>
      <c r="IC26" s="257"/>
      <c r="ID26" s="257"/>
      <c r="IE26" s="257"/>
      <c r="IF26" s="257"/>
      <c r="IG26" s="257"/>
      <c r="IH26" s="257"/>
      <c r="II26" s="257"/>
      <c r="IJ26" s="257"/>
      <c r="IK26" s="257"/>
      <c r="IL26" s="257"/>
      <c r="IM26" s="257"/>
      <c r="IN26" s="257"/>
      <c r="IO26" s="257"/>
      <c r="IP26" s="257"/>
      <c r="IQ26" s="257"/>
      <c r="IR26" s="257"/>
      <c r="IS26" s="257"/>
      <c r="IT26" s="257"/>
      <c r="IU26" s="257"/>
      <c r="IV26" s="257"/>
    </row>
    <row r="27" spans="1:256" ht="17.100000000000001" customHeight="1" x14ac:dyDescent="0.25">
      <c r="A27" s="95">
        <v>10</v>
      </c>
      <c r="B27" s="243">
        <f>[14]ШесД!C28</f>
        <v>255</v>
      </c>
      <c r="C27" s="244" t="str">
        <f>[14]ШесД!D28</f>
        <v>БОНДАРЕНКО</v>
      </c>
      <c r="D27" s="244" t="str">
        <f>[14]ШесД!E28</f>
        <v>Елизавета</v>
      </c>
      <c r="E27" s="246">
        <f>[14]ШесД!F28</f>
        <v>36342</v>
      </c>
      <c r="F27" s="247" t="str">
        <f>[14]ШесД!G28</f>
        <v>МС</v>
      </c>
      <c r="G27" s="248" t="str">
        <f>[14]ШесД!H28</f>
        <v>Московская область Ростовская область</v>
      </c>
      <c r="H27" s="249"/>
      <c r="I27" s="250"/>
      <c r="J27" s="251"/>
      <c r="K27" s="252"/>
      <c r="L27" s="250"/>
      <c r="M27" s="253"/>
      <c r="N27" s="249"/>
      <c r="O27" s="250"/>
      <c r="P27" s="251"/>
      <c r="Q27" s="252"/>
      <c r="R27" s="250"/>
      <c r="S27" s="253"/>
      <c r="T27" s="249"/>
      <c r="U27" s="250"/>
      <c r="V27" s="251"/>
      <c r="W27" s="252"/>
      <c r="X27" s="250"/>
      <c r="Y27" s="253"/>
      <c r="Z27" s="249"/>
      <c r="AA27" s="250"/>
      <c r="AB27" s="251"/>
      <c r="AC27" s="252"/>
      <c r="AD27" s="250"/>
      <c r="AE27" s="253"/>
      <c r="AF27" s="249"/>
      <c r="AG27" s="250"/>
      <c r="AH27" s="251"/>
      <c r="AI27" s="252"/>
      <c r="AJ27" s="250"/>
      <c r="AK27" s="253"/>
      <c r="AL27" s="249"/>
      <c r="AM27" s="250"/>
      <c r="AN27" s="251"/>
      <c r="AO27" s="255"/>
      <c r="AP27" s="255"/>
      <c r="AQ27" s="256"/>
      <c r="AR27" s="256"/>
      <c r="AS27" s="258"/>
      <c r="AT27" s="257"/>
      <c r="AU27" s="257"/>
      <c r="AV27" s="257"/>
      <c r="AW27" s="257"/>
      <c r="AX27" s="257"/>
      <c r="AY27" s="257"/>
      <c r="AZ27" s="257"/>
      <c r="BA27" s="257"/>
      <c r="BB27" s="257"/>
      <c r="BC27" s="257"/>
      <c r="BD27" s="257"/>
      <c r="BE27" s="257"/>
      <c r="BF27" s="257"/>
      <c r="BG27" s="257"/>
      <c r="BH27" s="257"/>
      <c r="BI27" s="257"/>
      <c r="BJ27" s="257"/>
      <c r="BK27" s="257"/>
      <c r="BL27" s="257"/>
      <c r="BM27" s="257"/>
      <c r="BN27" s="257"/>
      <c r="BO27" s="257"/>
      <c r="BP27" s="257"/>
      <c r="BQ27" s="257"/>
      <c r="BR27" s="257"/>
      <c r="BS27" s="257"/>
      <c r="BT27" s="257"/>
      <c r="BU27" s="257"/>
      <c r="BV27" s="257"/>
      <c r="BW27" s="257"/>
      <c r="BX27" s="257"/>
      <c r="BY27" s="257"/>
      <c r="BZ27" s="257"/>
      <c r="CA27" s="257"/>
      <c r="CB27" s="257"/>
      <c r="CC27" s="257"/>
      <c r="CD27" s="257"/>
      <c r="CE27" s="257"/>
      <c r="CF27" s="257"/>
      <c r="CG27" s="257"/>
      <c r="CH27" s="257"/>
      <c r="CI27" s="257"/>
      <c r="CJ27" s="257"/>
      <c r="CK27" s="257"/>
      <c r="CL27" s="257"/>
      <c r="CM27" s="257"/>
      <c r="CN27" s="257"/>
      <c r="CO27" s="257"/>
      <c r="CP27" s="257"/>
      <c r="CQ27" s="257"/>
      <c r="CR27" s="257"/>
      <c r="CS27" s="257"/>
      <c r="CT27" s="257"/>
      <c r="CU27" s="257"/>
      <c r="CV27" s="257"/>
      <c r="CW27" s="257"/>
      <c r="CX27" s="257"/>
      <c r="CY27" s="257"/>
      <c r="CZ27" s="257"/>
      <c r="DA27" s="257"/>
      <c r="DB27" s="257"/>
      <c r="DC27" s="257"/>
      <c r="DD27" s="257"/>
      <c r="DE27" s="257"/>
      <c r="DF27" s="257"/>
      <c r="DG27" s="257"/>
      <c r="DH27" s="257"/>
      <c r="DI27" s="257"/>
      <c r="DJ27" s="257"/>
      <c r="DK27" s="257"/>
      <c r="DL27" s="257"/>
      <c r="DM27" s="257"/>
      <c r="DN27" s="257"/>
      <c r="DO27" s="257"/>
      <c r="DP27" s="257"/>
      <c r="DQ27" s="257"/>
      <c r="DR27" s="257"/>
      <c r="DS27" s="257"/>
      <c r="DT27" s="257"/>
      <c r="DU27" s="257"/>
      <c r="DV27" s="257"/>
      <c r="DW27" s="257"/>
      <c r="DX27" s="257"/>
      <c r="DY27" s="257"/>
      <c r="DZ27" s="257"/>
      <c r="EA27" s="257"/>
      <c r="EB27" s="257"/>
      <c r="EC27" s="257"/>
      <c r="ED27" s="257"/>
      <c r="EE27" s="257"/>
      <c r="EF27" s="257"/>
      <c r="EG27" s="257"/>
      <c r="EH27" s="257"/>
      <c r="EI27" s="257"/>
      <c r="EJ27" s="257"/>
      <c r="EK27" s="257"/>
      <c r="EL27" s="257"/>
      <c r="EM27" s="257"/>
      <c r="EN27" s="257"/>
      <c r="EO27" s="257"/>
      <c r="EP27" s="257"/>
      <c r="EQ27" s="257"/>
      <c r="ER27" s="257"/>
      <c r="ES27" s="257"/>
      <c r="ET27" s="257"/>
      <c r="EU27" s="257"/>
      <c r="EV27" s="257"/>
      <c r="EW27" s="257"/>
      <c r="EX27" s="257"/>
      <c r="EY27" s="257"/>
      <c r="EZ27" s="257"/>
      <c r="FA27" s="257"/>
      <c r="FB27" s="257"/>
      <c r="FC27" s="257"/>
      <c r="FD27" s="257"/>
      <c r="FE27" s="257"/>
      <c r="FF27" s="257"/>
      <c r="FG27" s="257"/>
      <c r="FH27" s="257"/>
      <c r="FI27" s="257"/>
      <c r="FJ27" s="257"/>
      <c r="FK27" s="257"/>
      <c r="FL27" s="257"/>
      <c r="FM27" s="257"/>
      <c r="FN27" s="257"/>
      <c r="FO27" s="257"/>
      <c r="FP27" s="257"/>
      <c r="FQ27" s="257"/>
      <c r="FR27" s="257"/>
      <c r="FS27" s="257"/>
      <c r="FT27" s="257"/>
      <c r="FU27" s="257"/>
      <c r="FV27" s="257"/>
      <c r="FW27" s="257"/>
      <c r="FX27" s="257"/>
      <c r="FY27" s="257"/>
      <c r="FZ27" s="257"/>
      <c r="GA27" s="257"/>
      <c r="GB27" s="257"/>
      <c r="GC27" s="257"/>
      <c r="GD27" s="257"/>
      <c r="GE27" s="257"/>
      <c r="GF27" s="257"/>
      <c r="GG27" s="257"/>
      <c r="GH27" s="257"/>
      <c r="GI27" s="257"/>
      <c r="GJ27" s="257"/>
      <c r="GK27" s="257"/>
      <c r="GL27" s="257"/>
      <c r="GM27" s="257"/>
      <c r="GN27" s="257"/>
      <c r="GO27" s="257"/>
      <c r="GP27" s="257"/>
      <c r="GQ27" s="257"/>
      <c r="GR27" s="257"/>
      <c r="GS27" s="257"/>
      <c r="GT27" s="257"/>
      <c r="GU27" s="257"/>
      <c r="GV27" s="257"/>
      <c r="GW27" s="257"/>
      <c r="GX27" s="257"/>
      <c r="GY27" s="257"/>
      <c r="GZ27" s="257"/>
      <c r="HA27" s="257"/>
      <c r="HB27" s="257"/>
      <c r="HC27" s="257"/>
      <c r="HD27" s="257"/>
      <c r="HE27" s="257"/>
      <c r="HF27" s="257"/>
      <c r="HG27" s="257"/>
      <c r="HH27" s="257"/>
      <c r="HI27" s="257"/>
      <c r="HJ27" s="257"/>
      <c r="HK27" s="257"/>
      <c r="HL27" s="257"/>
      <c r="HM27" s="257"/>
      <c r="HN27" s="257"/>
      <c r="HO27" s="257"/>
      <c r="HP27" s="257"/>
      <c r="HQ27" s="257"/>
      <c r="HR27" s="257"/>
      <c r="HS27" s="257"/>
      <c r="HT27" s="257"/>
      <c r="HU27" s="257"/>
      <c r="HV27" s="257"/>
      <c r="HW27" s="257"/>
      <c r="HX27" s="257"/>
      <c r="HY27" s="257"/>
      <c r="HZ27" s="257"/>
      <c r="IA27" s="257"/>
      <c r="IB27" s="257"/>
      <c r="IC27" s="257"/>
      <c r="ID27" s="257"/>
      <c r="IE27" s="257"/>
      <c r="IF27" s="257"/>
      <c r="IG27" s="257"/>
      <c r="IH27" s="257"/>
      <c r="II27" s="257"/>
      <c r="IJ27" s="257"/>
      <c r="IK27" s="257"/>
      <c r="IL27" s="257"/>
      <c r="IM27" s="257"/>
      <c r="IN27" s="257"/>
      <c r="IO27" s="257"/>
      <c r="IP27" s="257"/>
      <c r="IQ27" s="257"/>
      <c r="IR27" s="257"/>
      <c r="IS27" s="257"/>
      <c r="IT27" s="257"/>
      <c r="IU27" s="257"/>
      <c r="IV27" s="257"/>
    </row>
    <row r="28" spans="1:256" ht="17.100000000000001" customHeight="1" x14ac:dyDescent="0.25">
      <c r="A28" s="95">
        <v>11</v>
      </c>
      <c r="B28" s="243">
        <f>[14]ШесД!C29</f>
        <v>216</v>
      </c>
      <c r="C28" s="244" t="str">
        <f>[14]ШесД!D29</f>
        <v>НИКОНОВА</v>
      </c>
      <c r="D28" s="244" t="str">
        <f>[14]ШесД!E29</f>
        <v>Валерия</v>
      </c>
      <c r="E28" s="246">
        <f>[14]ШесД!F29</f>
        <v>35826</v>
      </c>
      <c r="F28" s="247" t="str">
        <f>[14]ШесД!G29</f>
        <v>МС</v>
      </c>
      <c r="G28" s="248" t="str">
        <f>[14]ШесД!H29</f>
        <v xml:space="preserve">Иркутская область </v>
      </c>
      <c r="H28" s="249"/>
      <c r="I28" s="250"/>
      <c r="J28" s="251"/>
      <c r="K28" s="252"/>
      <c r="L28" s="250"/>
      <c r="M28" s="253"/>
      <c r="N28" s="249"/>
      <c r="O28" s="250"/>
      <c r="P28" s="251"/>
      <c r="Q28" s="252"/>
      <c r="R28" s="250"/>
      <c r="S28" s="253"/>
      <c r="T28" s="249"/>
      <c r="U28" s="250"/>
      <c r="V28" s="251"/>
      <c r="W28" s="252"/>
      <c r="X28" s="250"/>
      <c r="Y28" s="253"/>
      <c r="Z28" s="249"/>
      <c r="AA28" s="250"/>
      <c r="AB28" s="251"/>
      <c r="AC28" s="252"/>
      <c r="AD28" s="250"/>
      <c r="AE28" s="253"/>
      <c r="AF28" s="249"/>
      <c r="AG28" s="250"/>
      <c r="AH28" s="251"/>
      <c r="AI28" s="252"/>
      <c r="AJ28" s="250"/>
      <c r="AK28" s="253"/>
      <c r="AL28" s="249"/>
      <c r="AM28" s="250"/>
      <c r="AN28" s="251"/>
      <c r="AO28" s="255"/>
      <c r="AP28" s="255"/>
      <c r="AQ28" s="256"/>
      <c r="AR28" s="256"/>
      <c r="AS28" s="258"/>
      <c r="AT28" s="257"/>
      <c r="AU28" s="257"/>
      <c r="AV28" s="257"/>
      <c r="AW28" s="257"/>
      <c r="AX28" s="257"/>
      <c r="AY28" s="257"/>
      <c r="AZ28" s="257"/>
      <c r="BA28" s="257"/>
      <c r="BB28" s="257"/>
      <c r="BC28" s="257"/>
      <c r="BD28" s="257"/>
      <c r="BE28" s="257"/>
      <c r="BF28" s="257"/>
      <c r="BG28" s="257"/>
      <c r="BH28" s="257"/>
      <c r="BI28" s="257"/>
      <c r="BJ28" s="257"/>
      <c r="BK28" s="257"/>
      <c r="BL28" s="257"/>
      <c r="BM28" s="257"/>
      <c r="BN28" s="257"/>
      <c r="BO28" s="257"/>
      <c r="BP28" s="257"/>
      <c r="BQ28" s="257"/>
      <c r="BR28" s="257"/>
      <c r="BS28" s="257"/>
      <c r="BT28" s="257"/>
      <c r="BU28" s="257"/>
      <c r="BV28" s="257"/>
      <c r="BW28" s="257"/>
      <c r="BX28" s="257"/>
      <c r="BY28" s="257"/>
      <c r="BZ28" s="257"/>
      <c r="CA28" s="257"/>
      <c r="CB28" s="257"/>
      <c r="CC28" s="257"/>
      <c r="CD28" s="257"/>
      <c r="CE28" s="257"/>
      <c r="CF28" s="257"/>
      <c r="CG28" s="257"/>
      <c r="CH28" s="257"/>
      <c r="CI28" s="257"/>
      <c r="CJ28" s="257"/>
      <c r="CK28" s="257"/>
      <c r="CL28" s="257"/>
      <c r="CM28" s="257"/>
      <c r="CN28" s="257"/>
      <c r="CO28" s="257"/>
      <c r="CP28" s="257"/>
      <c r="CQ28" s="257"/>
      <c r="CR28" s="257"/>
      <c r="CS28" s="257"/>
      <c r="CT28" s="257"/>
      <c r="CU28" s="257"/>
      <c r="CV28" s="257"/>
      <c r="CW28" s="257"/>
      <c r="CX28" s="257"/>
      <c r="CY28" s="257"/>
      <c r="CZ28" s="257"/>
      <c r="DA28" s="257"/>
      <c r="DB28" s="257"/>
      <c r="DC28" s="257"/>
      <c r="DD28" s="257"/>
      <c r="DE28" s="257"/>
      <c r="DF28" s="257"/>
      <c r="DG28" s="257"/>
      <c r="DH28" s="257"/>
      <c r="DI28" s="257"/>
      <c r="DJ28" s="257"/>
      <c r="DK28" s="257"/>
      <c r="DL28" s="257"/>
      <c r="DM28" s="257"/>
      <c r="DN28" s="257"/>
      <c r="DO28" s="257"/>
      <c r="DP28" s="257"/>
      <c r="DQ28" s="257"/>
      <c r="DR28" s="257"/>
      <c r="DS28" s="257"/>
      <c r="DT28" s="257"/>
      <c r="DU28" s="257"/>
      <c r="DV28" s="257"/>
      <c r="DW28" s="257"/>
      <c r="DX28" s="257"/>
      <c r="DY28" s="257"/>
      <c r="DZ28" s="257"/>
      <c r="EA28" s="257"/>
      <c r="EB28" s="257"/>
      <c r="EC28" s="257"/>
      <c r="ED28" s="257"/>
      <c r="EE28" s="257"/>
      <c r="EF28" s="257"/>
      <c r="EG28" s="257"/>
      <c r="EH28" s="257"/>
      <c r="EI28" s="257"/>
      <c r="EJ28" s="257"/>
      <c r="EK28" s="257"/>
      <c r="EL28" s="257"/>
      <c r="EM28" s="257"/>
      <c r="EN28" s="257"/>
      <c r="EO28" s="257"/>
      <c r="EP28" s="257"/>
      <c r="EQ28" s="257"/>
      <c r="ER28" s="257"/>
      <c r="ES28" s="257"/>
      <c r="ET28" s="257"/>
      <c r="EU28" s="257"/>
      <c r="EV28" s="257"/>
      <c r="EW28" s="257"/>
      <c r="EX28" s="257"/>
      <c r="EY28" s="257"/>
      <c r="EZ28" s="257"/>
      <c r="FA28" s="257"/>
      <c r="FB28" s="257"/>
      <c r="FC28" s="257"/>
      <c r="FD28" s="257"/>
      <c r="FE28" s="257"/>
      <c r="FF28" s="257"/>
      <c r="FG28" s="257"/>
      <c r="FH28" s="257"/>
      <c r="FI28" s="257"/>
      <c r="FJ28" s="257"/>
      <c r="FK28" s="257"/>
      <c r="FL28" s="257"/>
      <c r="FM28" s="257"/>
      <c r="FN28" s="257"/>
      <c r="FO28" s="257"/>
      <c r="FP28" s="257"/>
      <c r="FQ28" s="257"/>
      <c r="FR28" s="257"/>
      <c r="FS28" s="257"/>
      <c r="FT28" s="257"/>
      <c r="FU28" s="257"/>
      <c r="FV28" s="257"/>
      <c r="FW28" s="257"/>
      <c r="FX28" s="257"/>
      <c r="FY28" s="257"/>
      <c r="FZ28" s="257"/>
      <c r="GA28" s="257"/>
      <c r="GB28" s="257"/>
      <c r="GC28" s="257"/>
      <c r="GD28" s="257"/>
      <c r="GE28" s="257"/>
      <c r="GF28" s="257"/>
      <c r="GG28" s="257"/>
      <c r="GH28" s="257"/>
      <c r="GI28" s="257"/>
      <c r="GJ28" s="257"/>
      <c r="GK28" s="257"/>
      <c r="GL28" s="257"/>
      <c r="GM28" s="257"/>
      <c r="GN28" s="257"/>
      <c r="GO28" s="257"/>
      <c r="GP28" s="257"/>
      <c r="GQ28" s="257"/>
      <c r="GR28" s="257"/>
      <c r="GS28" s="257"/>
      <c r="GT28" s="257"/>
      <c r="GU28" s="257"/>
      <c r="GV28" s="257"/>
      <c r="GW28" s="257"/>
      <c r="GX28" s="257"/>
      <c r="GY28" s="257"/>
      <c r="GZ28" s="257"/>
      <c r="HA28" s="257"/>
      <c r="HB28" s="257"/>
      <c r="HC28" s="257"/>
      <c r="HD28" s="257"/>
      <c r="HE28" s="257"/>
      <c r="HF28" s="257"/>
      <c r="HG28" s="257"/>
      <c r="HH28" s="257"/>
      <c r="HI28" s="257"/>
      <c r="HJ28" s="257"/>
      <c r="HK28" s="257"/>
      <c r="HL28" s="257"/>
      <c r="HM28" s="257"/>
      <c r="HN28" s="257"/>
      <c r="HO28" s="257"/>
      <c r="HP28" s="257"/>
      <c r="HQ28" s="257"/>
      <c r="HR28" s="257"/>
      <c r="HS28" s="257"/>
      <c r="HT28" s="257"/>
      <c r="HU28" s="257"/>
      <c r="HV28" s="257"/>
      <c r="HW28" s="257"/>
      <c r="HX28" s="257"/>
      <c r="HY28" s="257"/>
      <c r="HZ28" s="257"/>
      <c r="IA28" s="257"/>
      <c r="IB28" s="257"/>
      <c r="IC28" s="257"/>
      <c r="ID28" s="257"/>
      <c r="IE28" s="257"/>
      <c r="IF28" s="257"/>
      <c r="IG28" s="257"/>
      <c r="IH28" s="257"/>
      <c r="II28" s="257"/>
      <c r="IJ28" s="257"/>
      <c r="IK28" s="257"/>
      <c r="IL28" s="257"/>
      <c r="IM28" s="257"/>
      <c r="IN28" s="257"/>
      <c r="IO28" s="257"/>
      <c r="IP28" s="257"/>
      <c r="IQ28" s="257"/>
      <c r="IR28" s="257"/>
      <c r="IS28" s="257"/>
      <c r="IT28" s="257"/>
      <c r="IU28" s="257"/>
      <c r="IV28" s="257"/>
    </row>
    <row r="29" spans="1:256" ht="17.100000000000001" customHeight="1" x14ac:dyDescent="0.25">
      <c r="A29" s="95">
        <v>12</v>
      </c>
      <c r="B29" s="243">
        <f>[14]ШесД!C30</f>
        <v>358</v>
      </c>
      <c r="C29" s="244" t="str">
        <f>[14]ШесД!D30</f>
        <v>ГАТАУЛЛИНА</v>
      </c>
      <c r="D29" s="244" t="str">
        <f>[14]ШесД!E30</f>
        <v>Аксана</v>
      </c>
      <c r="E29" s="246">
        <f>[14]ШесД!F30</f>
        <v>36724</v>
      </c>
      <c r="F29" s="247" t="str">
        <f>[14]ШесД!G30</f>
        <v>МС</v>
      </c>
      <c r="G29" s="248" t="str">
        <f>[14]ШесД!H30</f>
        <v xml:space="preserve">Москва-1 </v>
      </c>
      <c r="H29" s="249"/>
      <c r="I29" s="250"/>
      <c r="J29" s="251"/>
      <c r="K29" s="252"/>
      <c r="L29" s="250"/>
      <c r="M29" s="253"/>
      <c r="N29" s="249"/>
      <c r="O29" s="250"/>
      <c r="P29" s="251"/>
      <c r="Q29" s="252"/>
      <c r="R29" s="250"/>
      <c r="S29" s="253"/>
      <c r="T29" s="249"/>
      <c r="U29" s="250"/>
      <c r="V29" s="251"/>
      <c r="W29" s="252"/>
      <c r="X29" s="250"/>
      <c r="Y29" s="253"/>
      <c r="Z29" s="249"/>
      <c r="AA29" s="250"/>
      <c r="AB29" s="251"/>
      <c r="AC29" s="252"/>
      <c r="AD29" s="250"/>
      <c r="AE29" s="253"/>
      <c r="AF29" s="249"/>
      <c r="AG29" s="250"/>
      <c r="AH29" s="251"/>
      <c r="AI29" s="252"/>
      <c r="AJ29" s="250"/>
      <c r="AK29" s="253"/>
      <c r="AL29" s="249"/>
      <c r="AM29" s="250"/>
      <c r="AN29" s="251"/>
      <c r="AO29" s="255"/>
      <c r="AP29" s="255"/>
      <c r="AQ29" s="256"/>
      <c r="AR29" s="256"/>
      <c r="AS29" s="258"/>
      <c r="AT29" s="257"/>
      <c r="AU29" s="257"/>
      <c r="AV29" s="257"/>
      <c r="AW29" s="257"/>
      <c r="AX29" s="257"/>
      <c r="AY29" s="257"/>
      <c r="AZ29" s="257"/>
      <c r="BA29" s="257"/>
      <c r="BB29" s="257"/>
      <c r="BC29" s="257"/>
      <c r="BD29" s="257"/>
      <c r="BE29" s="257"/>
      <c r="BF29" s="257"/>
      <c r="BG29" s="257"/>
      <c r="BH29" s="257"/>
      <c r="BI29" s="257"/>
      <c r="BJ29" s="257"/>
      <c r="BK29" s="257"/>
      <c r="BL29" s="257"/>
      <c r="BM29" s="257"/>
      <c r="BN29" s="257"/>
      <c r="BO29" s="257"/>
      <c r="BP29" s="257"/>
      <c r="BQ29" s="257"/>
      <c r="BR29" s="257"/>
      <c r="BS29" s="257"/>
      <c r="BT29" s="257"/>
      <c r="BU29" s="257"/>
      <c r="BV29" s="257"/>
      <c r="BW29" s="257"/>
      <c r="BX29" s="257"/>
      <c r="BY29" s="257"/>
      <c r="BZ29" s="257"/>
      <c r="CA29" s="257"/>
      <c r="CB29" s="257"/>
      <c r="CC29" s="257"/>
      <c r="CD29" s="257"/>
      <c r="CE29" s="257"/>
      <c r="CF29" s="257"/>
      <c r="CG29" s="257"/>
      <c r="CH29" s="257"/>
      <c r="CI29" s="257"/>
      <c r="CJ29" s="257"/>
      <c r="CK29" s="257"/>
      <c r="CL29" s="257"/>
      <c r="CM29" s="257"/>
      <c r="CN29" s="257"/>
      <c r="CO29" s="257"/>
      <c r="CP29" s="257"/>
      <c r="CQ29" s="257"/>
      <c r="CR29" s="257"/>
      <c r="CS29" s="257"/>
      <c r="CT29" s="257"/>
      <c r="CU29" s="257"/>
      <c r="CV29" s="257"/>
      <c r="CW29" s="257"/>
      <c r="CX29" s="257"/>
      <c r="CY29" s="257"/>
      <c r="CZ29" s="257"/>
      <c r="DA29" s="257"/>
      <c r="DB29" s="257"/>
      <c r="DC29" s="257"/>
      <c r="DD29" s="257"/>
      <c r="DE29" s="257"/>
      <c r="DF29" s="257"/>
      <c r="DG29" s="257"/>
      <c r="DH29" s="257"/>
      <c r="DI29" s="257"/>
      <c r="DJ29" s="257"/>
      <c r="DK29" s="257"/>
      <c r="DL29" s="257"/>
      <c r="DM29" s="257"/>
      <c r="DN29" s="257"/>
      <c r="DO29" s="257"/>
      <c r="DP29" s="257"/>
      <c r="DQ29" s="257"/>
      <c r="DR29" s="257"/>
      <c r="DS29" s="257"/>
      <c r="DT29" s="257"/>
      <c r="DU29" s="257"/>
      <c r="DV29" s="257"/>
      <c r="DW29" s="257"/>
      <c r="DX29" s="257"/>
      <c r="DY29" s="257"/>
      <c r="DZ29" s="257"/>
      <c r="EA29" s="257"/>
      <c r="EB29" s="257"/>
      <c r="EC29" s="257"/>
      <c r="ED29" s="257"/>
      <c r="EE29" s="257"/>
      <c r="EF29" s="257"/>
      <c r="EG29" s="257"/>
      <c r="EH29" s="257"/>
      <c r="EI29" s="257"/>
      <c r="EJ29" s="257"/>
      <c r="EK29" s="257"/>
      <c r="EL29" s="257"/>
      <c r="EM29" s="257"/>
      <c r="EN29" s="257"/>
      <c r="EO29" s="257"/>
      <c r="EP29" s="257"/>
      <c r="EQ29" s="257"/>
      <c r="ER29" s="257"/>
      <c r="ES29" s="257"/>
      <c r="ET29" s="257"/>
      <c r="EU29" s="257"/>
      <c r="EV29" s="257"/>
      <c r="EW29" s="257"/>
      <c r="EX29" s="257"/>
      <c r="EY29" s="257"/>
      <c r="EZ29" s="257"/>
      <c r="FA29" s="257"/>
      <c r="FB29" s="257"/>
      <c r="FC29" s="257"/>
      <c r="FD29" s="257"/>
      <c r="FE29" s="257"/>
      <c r="FF29" s="257"/>
      <c r="FG29" s="257"/>
      <c r="FH29" s="257"/>
      <c r="FI29" s="257"/>
      <c r="FJ29" s="257"/>
      <c r="FK29" s="257"/>
      <c r="FL29" s="257"/>
      <c r="FM29" s="257"/>
      <c r="FN29" s="257"/>
      <c r="FO29" s="257"/>
      <c r="FP29" s="257"/>
      <c r="FQ29" s="257"/>
      <c r="FR29" s="257"/>
      <c r="FS29" s="257"/>
      <c r="FT29" s="257"/>
      <c r="FU29" s="257"/>
      <c r="FV29" s="257"/>
      <c r="FW29" s="257"/>
      <c r="FX29" s="257"/>
      <c r="FY29" s="257"/>
      <c r="FZ29" s="257"/>
      <c r="GA29" s="257"/>
      <c r="GB29" s="257"/>
      <c r="GC29" s="257"/>
      <c r="GD29" s="257"/>
      <c r="GE29" s="257"/>
      <c r="GF29" s="257"/>
      <c r="GG29" s="257"/>
      <c r="GH29" s="257"/>
      <c r="GI29" s="257"/>
      <c r="GJ29" s="257"/>
      <c r="GK29" s="257"/>
      <c r="GL29" s="257"/>
      <c r="GM29" s="257"/>
      <c r="GN29" s="257"/>
      <c r="GO29" s="257"/>
      <c r="GP29" s="257"/>
      <c r="GQ29" s="257"/>
      <c r="GR29" s="257"/>
      <c r="GS29" s="257"/>
      <c r="GT29" s="257"/>
      <c r="GU29" s="257"/>
      <c r="GV29" s="257"/>
      <c r="GW29" s="257"/>
      <c r="GX29" s="257"/>
      <c r="GY29" s="257"/>
      <c r="GZ29" s="257"/>
      <c r="HA29" s="257"/>
      <c r="HB29" s="257"/>
      <c r="HC29" s="257"/>
      <c r="HD29" s="257"/>
      <c r="HE29" s="257"/>
      <c r="HF29" s="257"/>
      <c r="HG29" s="257"/>
      <c r="HH29" s="257"/>
      <c r="HI29" s="257"/>
      <c r="HJ29" s="257"/>
      <c r="HK29" s="257"/>
      <c r="HL29" s="257"/>
      <c r="HM29" s="257"/>
      <c r="HN29" s="257"/>
      <c r="HO29" s="257"/>
      <c r="HP29" s="257"/>
      <c r="HQ29" s="257"/>
      <c r="HR29" s="257"/>
      <c r="HS29" s="257"/>
      <c r="HT29" s="257"/>
      <c r="HU29" s="257"/>
      <c r="HV29" s="257"/>
      <c r="HW29" s="257"/>
      <c r="HX29" s="257"/>
      <c r="HY29" s="257"/>
      <c r="HZ29" s="257"/>
      <c r="IA29" s="257"/>
      <c r="IB29" s="257"/>
      <c r="IC29" s="257"/>
      <c r="ID29" s="257"/>
      <c r="IE29" s="257"/>
      <c r="IF29" s="257"/>
      <c r="IG29" s="257"/>
      <c r="IH29" s="257"/>
      <c r="II29" s="257"/>
      <c r="IJ29" s="257"/>
      <c r="IK29" s="257"/>
      <c r="IL29" s="257"/>
      <c r="IM29" s="257"/>
      <c r="IN29" s="257"/>
      <c r="IO29" s="257"/>
      <c r="IP29" s="257"/>
      <c r="IQ29" s="257"/>
      <c r="IR29" s="257"/>
      <c r="IS29" s="257"/>
      <c r="IT29" s="257"/>
      <c r="IU29" s="257"/>
      <c r="IV29" s="257"/>
    </row>
    <row r="30" spans="1:256" ht="17.100000000000001" customHeight="1" x14ac:dyDescent="0.25">
      <c r="A30" s="95"/>
      <c r="B30" s="243"/>
      <c r="C30" s="259"/>
      <c r="D30" s="259"/>
      <c r="E30" s="246"/>
      <c r="F30" s="247"/>
      <c r="G30" s="120"/>
      <c r="H30" s="249"/>
      <c r="I30" s="250"/>
      <c r="J30" s="251"/>
      <c r="K30" s="252"/>
      <c r="L30" s="250"/>
      <c r="M30" s="253"/>
      <c r="N30" s="249"/>
      <c r="O30" s="250"/>
      <c r="P30" s="251"/>
      <c r="Q30" s="252"/>
      <c r="R30" s="250"/>
      <c r="S30" s="253"/>
      <c r="T30" s="249"/>
      <c r="U30" s="250"/>
      <c r="V30" s="251"/>
      <c r="W30" s="252"/>
      <c r="X30" s="250"/>
      <c r="Y30" s="253"/>
      <c r="Z30" s="249"/>
      <c r="AA30" s="250"/>
      <c r="AB30" s="251"/>
      <c r="AC30" s="252"/>
      <c r="AD30" s="250"/>
      <c r="AE30" s="253"/>
      <c r="AF30" s="249"/>
      <c r="AG30" s="250"/>
      <c r="AH30" s="251"/>
      <c r="AI30" s="252"/>
      <c r="AJ30" s="250"/>
      <c r="AK30" s="253"/>
      <c r="AL30" s="249"/>
      <c r="AM30" s="250"/>
      <c r="AN30" s="251"/>
      <c r="AO30" s="255"/>
      <c r="AP30" s="255"/>
      <c r="AQ30" s="256"/>
      <c r="AR30" s="256"/>
      <c r="AS30" s="258"/>
      <c r="AT30" s="257"/>
      <c r="AU30" s="257"/>
      <c r="AV30" s="257"/>
      <c r="AW30" s="257"/>
      <c r="AX30" s="257"/>
      <c r="AY30" s="257"/>
      <c r="AZ30" s="257"/>
      <c r="BA30" s="257"/>
      <c r="BB30" s="257"/>
      <c r="BC30" s="257"/>
      <c r="BD30" s="257"/>
      <c r="BE30" s="257"/>
      <c r="BF30" s="257"/>
      <c r="BG30" s="257"/>
      <c r="BH30" s="257"/>
      <c r="BI30" s="257"/>
      <c r="BJ30" s="257"/>
      <c r="BK30" s="257"/>
      <c r="BL30" s="257"/>
      <c r="BM30" s="257"/>
      <c r="BN30" s="257"/>
      <c r="BO30" s="257"/>
      <c r="BP30" s="257"/>
      <c r="BQ30" s="257"/>
      <c r="BR30" s="257"/>
      <c r="BS30" s="257"/>
      <c r="BT30" s="257"/>
      <c r="BU30" s="257"/>
      <c r="BV30" s="257"/>
      <c r="BW30" s="257"/>
      <c r="BX30" s="257"/>
      <c r="BY30" s="257"/>
      <c r="BZ30" s="257"/>
      <c r="CA30" s="257"/>
      <c r="CB30" s="257"/>
      <c r="CC30" s="257"/>
      <c r="CD30" s="257"/>
      <c r="CE30" s="257"/>
      <c r="CF30" s="257"/>
      <c r="CG30" s="257"/>
      <c r="CH30" s="257"/>
      <c r="CI30" s="257"/>
      <c r="CJ30" s="257"/>
      <c r="CK30" s="257"/>
      <c r="CL30" s="257"/>
      <c r="CM30" s="257"/>
      <c r="CN30" s="257"/>
      <c r="CO30" s="257"/>
      <c r="CP30" s="257"/>
      <c r="CQ30" s="257"/>
      <c r="CR30" s="257"/>
      <c r="CS30" s="257"/>
      <c r="CT30" s="257"/>
      <c r="CU30" s="257"/>
      <c r="CV30" s="257"/>
      <c r="CW30" s="257"/>
      <c r="CX30" s="257"/>
      <c r="CY30" s="257"/>
      <c r="CZ30" s="257"/>
      <c r="DA30" s="257"/>
      <c r="DB30" s="257"/>
      <c r="DC30" s="257"/>
      <c r="DD30" s="257"/>
      <c r="DE30" s="257"/>
      <c r="DF30" s="257"/>
      <c r="DG30" s="257"/>
      <c r="DH30" s="257"/>
      <c r="DI30" s="257"/>
      <c r="DJ30" s="257"/>
      <c r="DK30" s="257"/>
      <c r="DL30" s="257"/>
      <c r="DM30" s="257"/>
      <c r="DN30" s="257"/>
      <c r="DO30" s="257"/>
      <c r="DP30" s="257"/>
      <c r="DQ30" s="257"/>
      <c r="DR30" s="257"/>
      <c r="DS30" s="257"/>
      <c r="DT30" s="257"/>
      <c r="DU30" s="257"/>
      <c r="DV30" s="257"/>
      <c r="DW30" s="257"/>
      <c r="DX30" s="257"/>
      <c r="DY30" s="257"/>
      <c r="DZ30" s="257"/>
      <c r="EA30" s="257"/>
      <c r="EB30" s="257"/>
      <c r="EC30" s="257"/>
      <c r="ED30" s="257"/>
      <c r="EE30" s="257"/>
      <c r="EF30" s="257"/>
      <c r="EG30" s="257"/>
      <c r="EH30" s="257"/>
      <c r="EI30" s="257"/>
      <c r="EJ30" s="257"/>
      <c r="EK30" s="257"/>
      <c r="EL30" s="257"/>
      <c r="EM30" s="257"/>
      <c r="EN30" s="257"/>
      <c r="EO30" s="257"/>
      <c r="EP30" s="257"/>
      <c r="EQ30" s="257"/>
      <c r="ER30" s="257"/>
      <c r="ES30" s="257"/>
      <c r="ET30" s="257"/>
      <c r="EU30" s="257"/>
      <c r="EV30" s="257"/>
      <c r="EW30" s="257"/>
      <c r="EX30" s="257"/>
      <c r="EY30" s="257"/>
      <c r="EZ30" s="257"/>
      <c r="FA30" s="257"/>
      <c r="FB30" s="257"/>
      <c r="FC30" s="257"/>
      <c r="FD30" s="257"/>
      <c r="FE30" s="257"/>
      <c r="FF30" s="257"/>
      <c r="FG30" s="257"/>
      <c r="FH30" s="257"/>
      <c r="FI30" s="257"/>
      <c r="FJ30" s="257"/>
      <c r="FK30" s="257"/>
      <c r="FL30" s="257"/>
      <c r="FM30" s="257"/>
      <c r="FN30" s="257"/>
      <c r="FO30" s="257"/>
      <c r="FP30" s="257"/>
      <c r="FQ30" s="257"/>
      <c r="FR30" s="257"/>
      <c r="FS30" s="257"/>
      <c r="FT30" s="257"/>
      <c r="FU30" s="257"/>
      <c r="FV30" s="257"/>
      <c r="FW30" s="257"/>
      <c r="FX30" s="257"/>
      <c r="FY30" s="257"/>
      <c r="FZ30" s="257"/>
      <c r="GA30" s="257"/>
      <c r="GB30" s="257"/>
      <c r="GC30" s="257"/>
      <c r="GD30" s="257"/>
      <c r="GE30" s="257"/>
      <c r="GF30" s="257"/>
      <c r="GG30" s="257"/>
      <c r="GH30" s="257"/>
      <c r="GI30" s="257"/>
      <c r="GJ30" s="257"/>
      <c r="GK30" s="257"/>
      <c r="GL30" s="257"/>
      <c r="GM30" s="257"/>
      <c r="GN30" s="257"/>
      <c r="GO30" s="257"/>
      <c r="GP30" s="257"/>
      <c r="GQ30" s="257"/>
      <c r="GR30" s="257"/>
      <c r="GS30" s="257"/>
      <c r="GT30" s="257"/>
      <c r="GU30" s="257"/>
      <c r="GV30" s="257"/>
      <c r="GW30" s="257"/>
      <c r="GX30" s="257"/>
      <c r="GY30" s="257"/>
      <c r="GZ30" s="257"/>
      <c r="HA30" s="257"/>
      <c r="HB30" s="257"/>
      <c r="HC30" s="257"/>
      <c r="HD30" s="257"/>
      <c r="HE30" s="257"/>
      <c r="HF30" s="257"/>
      <c r="HG30" s="257"/>
      <c r="HH30" s="257"/>
      <c r="HI30" s="257"/>
      <c r="HJ30" s="257"/>
      <c r="HK30" s="257"/>
      <c r="HL30" s="257"/>
      <c r="HM30" s="257"/>
      <c r="HN30" s="257"/>
      <c r="HO30" s="257"/>
      <c r="HP30" s="257"/>
      <c r="HQ30" s="257"/>
      <c r="HR30" s="257"/>
      <c r="HS30" s="257"/>
      <c r="HT30" s="257"/>
      <c r="HU30" s="257"/>
      <c r="HV30" s="257"/>
      <c r="HW30" s="257"/>
      <c r="HX30" s="257"/>
      <c r="HY30" s="257"/>
      <c r="HZ30" s="257"/>
      <c r="IA30" s="257"/>
      <c r="IB30" s="257"/>
      <c r="IC30" s="257"/>
      <c r="ID30" s="257"/>
      <c r="IE30" s="257"/>
      <c r="IF30" s="257"/>
      <c r="IG30" s="257"/>
      <c r="IH30" s="257"/>
      <c r="II30" s="257"/>
      <c r="IJ30" s="257"/>
      <c r="IK30" s="257"/>
      <c r="IL30" s="257"/>
      <c r="IM30" s="257"/>
      <c r="IN30" s="257"/>
      <c r="IO30" s="257"/>
      <c r="IP30" s="257"/>
      <c r="IQ30" s="257"/>
      <c r="IR30" s="257"/>
      <c r="IS30" s="257"/>
      <c r="IT30" s="257"/>
      <c r="IU30" s="257"/>
      <c r="IV30" s="257"/>
    </row>
    <row r="31" spans="1:256" ht="17.100000000000001" customHeight="1" x14ac:dyDescent="0.25">
      <c r="A31" s="95"/>
      <c r="B31" s="243"/>
      <c r="C31" s="259"/>
      <c r="D31" s="259"/>
      <c r="E31" s="246"/>
      <c r="F31" s="247"/>
      <c r="G31" s="120"/>
      <c r="H31" s="249"/>
      <c r="I31" s="250"/>
      <c r="J31" s="251"/>
      <c r="K31" s="252"/>
      <c r="L31" s="250"/>
      <c r="M31" s="253"/>
      <c r="N31" s="249"/>
      <c r="O31" s="250"/>
      <c r="P31" s="251"/>
      <c r="Q31" s="252"/>
      <c r="R31" s="250"/>
      <c r="S31" s="253"/>
      <c r="T31" s="249"/>
      <c r="U31" s="250"/>
      <c r="V31" s="251"/>
      <c r="W31" s="252"/>
      <c r="X31" s="250"/>
      <c r="Y31" s="253"/>
      <c r="Z31" s="249"/>
      <c r="AA31" s="250"/>
      <c r="AB31" s="251"/>
      <c r="AC31" s="252"/>
      <c r="AD31" s="250"/>
      <c r="AE31" s="253"/>
      <c r="AF31" s="249"/>
      <c r="AG31" s="250"/>
      <c r="AH31" s="251"/>
      <c r="AI31" s="252"/>
      <c r="AJ31" s="250"/>
      <c r="AK31" s="253"/>
      <c r="AL31" s="249"/>
      <c r="AM31" s="250"/>
      <c r="AN31" s="251"/>
      <c r="AO31" s="255"/>
      <c r="AP31" s="255"/>
      <c r="AQ31" s="256"/>
      <c r="AR31" s="256"/>
      <c r="AS31" s="258"/>
      <c r="AT31" s="257"/>
      <c r="AU31" s="257"/>
      <c r="AV31" s="257"/>
      <c r="AW31" s="257"/>
      <c r="AX31" s="257"/>
      <c r="AY31" s="257"/>
      <c r="AZ31" s="257"/>
      <c r="BA31" s="257"/>
      <c r="BB31" s="257"/>
      <c r="BC31" s="257"/>
      <c r="BD31" s="257"/>
      <c r="BE31" s="257"/>
      <c r="BF31" s="257"/>
      <c r="BG31" s="257"/>
      <c r="BH31" s="257"/>
      <c r="BI31" s="257"/>
      <c r="BJ31" s="257"/>
      <c r="BK31" s="257"/>
      <c r="BL31" s="257"/>
      <c r="BM31" s="257"/>
      <c r="BN31" s="257"/>
      <c r="BO31" s="257"/>
      <c r="BP31" s="257"/>
      <c r="BQ31" s="257"/>
      <c r="BR31" s="257"/>
      <c r="BS31" s="257"/>
      <c r="BT31" s="257"/>
      <c r="BU31" s="257"/>
      <c r="BV31" s="257"/>
      <c r="BW31" s="257"/>
      <c r="BX31" s="257"/>
      <c r="BY31" s="257"/>
      <c r="BZ31" s="257"/>
      <c r="CA31" s="257"/>
      <c r="CB31" s="257"/>
      <c r="CC31" s="257"/>
      <c r="CD31" s="257"/>
      <c r="CE31" s="257"/>
      <c r="CF31" s="257"/>
      <c r="CG31" s="257"/>
      <c r="CH31" s="257"/>
      <c r="CI31" s="257"/>
      <c r="CJ31" s="257"/>
      <c r="CK31" s="257"/>
      <c r="CL31" s="257"/>
      <c r="CM31" s="257"/>
      <c r="CN31" s="257"/>
      <c r="CO31" s="257"/>
      <c r="CP31" s="257"/>
      <c r="CQ31" s="257"/>
      <c r="CR31" s="257"/>
      <c r="CS31" s="257"/>
      <c r="CT31" s="257"/>
      <c r="CU31" s="257"/>
      <c r="CV31" s="257"/>
      <c r="CW31" s="257"/>
      <c r="CX31" s="257"/>
      <c r="CY31" s="257"/>
      <c r="CZ31" s="257"/>
      <c r="DA31" s="257"/>
      <c r="DB31" s="257"/>
      <c r="DC31" s="257"/>
      <c r="DD31" s="257"/>
      <c r="DE31" s="257"/>
      <c r="DF31" s="257"/>
      <c r="DG31" s="257"/>
      <c r="DH31" s="257"/>
      <c r="DI31" s="257"/>
      <c r="DJ31" s="257"/>
      <c r="DK31" s="257"/>
      <c r="DL31" s="257"/>
      <c r="DM31" s="257"/>
      <c r="DN31" s="257"/>
      <c r="DO31" s="257"/>
      <c r="DP31" s="257"/>
      <c r="DQ31" s="257"/>
      <c r="DR31" s="257"/>
      <c r="DS31" s="257"/>
      <c r="DT31" s="257"/>
      <c r="DU31" s="257"/>
      <c r="DV31" s="257"/>
      <c r="DW31" s="257"/>
      <c r="DX31" s="257"/>
      <c r="DY31" s="257"/>
      <c r="DZ31" s="257"/>
      <c r="EA31" s="257"/>
      <c r="EB31" s="257"/>
      <c r="EC31" s="257"/>
      <c r="ED31" s="257"/>
      <c r="EE31" s="257"/>
      <c r="EF31" s="257"/>
      <c r="EG31" s="257"/>
      <c r="EH31" s="257"/>
      <c r="EI31" s="257"/>
      <c r="EJ31" s="257"/>
      <c r="EK31" s="257"/>
      <c r="EL31" s="257"/>
      <c r="EM31" s="257"/>
      <c r="EN31" s="257"/>
      <c r="EO31" s="257"/>
      <c r="EP31" s="257"/>
      <c r="EQ31" s="257"/>
      <c r="ER31" s="257"/>
      <c r="ES31" s="257"/>
      <c r="ET31" s="257"/>
      <c r="EU31" s="257"/>
      <c r="EV31" s="257"/>
      <c r="EW31" s="257"/>
      <c r="EX31" s="257"/>
      <c r="EY31" s="257"/>
      <c r="EZ31" s="257"/>
      <c r="FA31" s="257"/>
      <c r="FB31" s="257"/>
      <c r="FC31" s="257"/>
      <c r="FD31" s="257"/>
      <c r="FE31" s="257"/>
      <c r="FF31" s="257"/>
      <c r="FG31" s="257"/>
      <c r="FH31" s="257"/>
      <c r="FI31" s="257"/>
      <c r="FJ31" s="257"/>
      <c r="FK31" s="257"/>
      <c r="FL31" s="257"/>
      <c r="FM31" s="257"/>
      <c r="FN31" s="257"/>
      <c r="FO31" s="257"/>
      <c r="FP31" s="257"/>
      <c r="FQ31" s="257"/>
      <c r="FR31" s="257"/>
      <c r="FS31" s="257"/>
      <c r="FT31" s="257"/>
      <c r="FU31" s="257"/>
      <c r="FV31" s="257"/>
      <c r="FW31" s="257"/>
      <c r="FX31" s="257"/>
      <c r="FY31" s="257"/>
      <c r="FZ31" s="257"/>
      <c r="GA31" s="257"/>
      <c r="GB31" s="257"/>
      <c r="GC31" s="257"/>
      <c r="GD31" s="257"/>
      <c r="GE31" s="257"/>
      <c r="GF31" s="257"/>
      <c r="GG31" s="257"/>
      <c r="GH31" s="257"/>
      <c r="GI31" s="257"/>
      <c r="GJ31" s="257"/>
      <c r="GK31" s="257"/>
      <c r="GL31" s="257"/>
      <c r="GM31" s="257"/>
      <c r="GN31" s="257"/>
      <c r="GO31" s="257"/>
      <c r="GP31" s="257"/>
      <c r="GQ31" s="257"/>
      <c r="GR31" s="257"/>
      <c r="GS31" s="257"/>
      <c r="GT31" s="257"/>
      <c r="GU31" s="257"/>
      <c r="GV31" s="257"/>
      <c r="GW31" s="257"/>
      <c r="GX31" s="257"/>
      <c r="GY31" s="257"/>
      <c r="GZ31" s="257"/>
      <c r="HA31" s="257"/>
      <c r="HB31" s="257"/>
      <c r="HC31" s="257"/>
      <c r="HD31" s="257"/>
      <c r="HE31" s="257"/>
      <c r="HF31" s="257"/>
      <c r="HG31" s="257"/>
      <c r="HH31" s="257"/>
      <c r="HI31" s="257"/>
      <c r="HJ31" s="257"/>
      <c r="HK31" s="257"/>
      <c r="HL31" s="257"/>
      <c r="HM31" s="257"/>
      <c r="HN31" s="257"/>
      <c r="HO31" s="257"/>
      <c r="HP31" s="257"/>
      <c r="HQ31" s="257"/>
      <c r="HR31" s="257"/>
      <c r="HS31" s="257"/>
      <c r="HT31" s="257"/>
      <c r="HU31" s="257"/>
      <c r="HV31" s="257"/>
      <c r="HW31" s="257"/>
      <c r="HX31" s="257"/>
      <c r="HY31" s="257"/>
      <c r="HZ31" s="257"/>
      <c r="IA31" s="257"/>
      <c r="IB31" s="257"/>
      <c r="IC31" s="257"/>
      <c r="ID31" s="257"/>
      <c r="IE31" s="257"/>
      <c r="IF31" s="257"/>
      <c r="IG31" s="257"/>
      <c r="IH31" s="257"/>
      <c r="II31" s="257"/>
      <c r="IJ31" s="257"/>
      <c r="IK31" s="257"/>
      <c r="IL31" s="257"/>
      <c r="IM31" s="257"/>
      <c r="IN31" s="257"/>
      <c r="IO31" s="257"/>
      <c r="IP31" s="257"/>
      <c r="IQ31" s="257"/>
      <c r="IR31" s="257"/>
      <c r="IS31" s="257"/>
      <c r="IT31" s="257"/>
      <c r="IU31" s="257"/>
      <c r="IV31" s="257"/>
    </row>
    <row r="32" spans="1:256" ht="17.100000000000001" customHeight="1" x14ac:dyDescent="0.25">
      <c r="A32" s="95"/>
      <c r="B32" s="243"/>
      <c r="C32" s="259"/>
      <c r="D32" s="259"/>
      <c r="E32" s="246"/>
      <c r="F32" s="247"/>
      <c r="G32" s="120"/>
      <c r="H32" s="249"/>
      <c r="I32" s="250"/>
      <c r="J32" s="251"/>
      <c r="K32" s="252"/>
      <c r="L32" s="250"/>
      <c r="M32" s="253"/>
      <c r="N32" s="249"/>
      <c r="O32" s="250"/>
      <c r="P32" s="251"/>
      <c r="Q32" s="252"/>
      <c r="R32" s="250"/>
      <c r="S32" s="253"/>
      <c r="T32" s="249"/>
      <c r="U32" s="250"/>
      <c r="V32" s="251"/>
      <c r="W32" s="252"/>
      <c r="X32" s="250"/>
      <c r="Y32" s="253"/>
      <c r="Z32" s="249"/>
      <c r="AA32" s="250"/>
      <c r="AB32" s="251"/>
      <c r="AC32" s="252"/>
      <c r="AD32" s="250"/>
      <c r="AE32" s="253"/>
      <c r="AF32" s="249"/>
      <c r="AG32" s="250"/>
      <c r="AH32" s="251"/>
      <c r="AI32" s="252"/>
      <c r="AJ32" s="250"/>
      <c r="AK32" s="253"/>
      <c r="AL32" s="249"/>
      <c r="AM32" s="250"/>
      <c r="AN32" s="251"/>
      <c r="AO32" s="255"/>
      <c r="AP32" s="255"/>
      <c r="AQ32" s="256"/>
      <c r="AR32" s="256"/>
      <c r="AS32" s="258"/>
      <c r="AT32" s="257"/>
      <c r="AU32" s="257"/>
      <c r="AV32" s="257"/>
      <c r="AW32" s="257"/>
      <c r="AX32" s="257"/>
      <c r="AY32" s="257"/>
      <c r="AZ32" s="257"/>
      <c r="BA32" s="257"/>
      <c r="BB32" s="257"/>
      <c r="BC32" s="257"/>
      <c r="BD32" s="257"/>
      <c r="BE32" s="257"/>
      <c r="BF32" s="257"/>
      <c r="BG32" s="257"/>
      <c r="BH32" s="257"/>
      <c r="BI32" s="257"/>
      <c r="BJ32" s="257"/>
      <c r="BK32" s="257"/>
      <c r="BL32" s="257"/>
      <c r="BM32" s="257"/>
      <c r="BN32" s="257"/>
      <c r="BO32" s="257"/>
      <c r="BP32" s="257"/>
      <c r="BQ32" s="257"/>
      <c r="BR32" s="257"/>
      <c r="BS32" s="257"/>
      <c r="BT32" s="257"/>
      <c r="BU32" s="257"/>
      <c r="BV32" s="257"/>
      <c r="BW32" s="257"/>
      <c r="BX32" s="257"/>
      <c r="BY32" s="257"/>
      <c r="BZ32" s="257"/>
      <c r="CA32" s="257"/>
      <c r="CB32" s="257"/>
      <c r="CC32" s="257"/>
      <c r="CD32" s="257"/>
      <c r="CE32" s="257"/>
      <c r="CF32" s="257"/>
      <c r="CG32" s="257"/>
      <c r="CH32" s="257"/>
      <c r="CI32" s="257"/>
      <c r="CJ32" s="257"/>
      <c r="CK32" s="257"/>
      <c r="CL32" s="257"/>
      <c r="CM32" s="257"/>
      <c r="CN32" s="257"/>
      <c r="CO32" s="257"/>
      <c r="CP32" s="257"/>
      <c r="CQ32" s="257"/>
      <c r="CR32" s="257"/>
      <c r="CS32" s="257"/>
      <c r="CT32" s="257"/>
      <c r="CU32" s="257"/>
      <c r="CV32" s="257"/>
      <c r="CW32" s="257"/>
      <c r="CX32" s="257"/>
      <c r="CY32" s="257"/>
      <c r="CZ32" s="257"/>
      <c r="DA32" s="257"/>
      <c r="DB32" s="257"/>
      <c r="DC32" s="257"/>
      <c r="DD32" s="257"/>
      <c r="DE32" s="257"/>
      <c r="DF32" s="257"/>
      <c r="DG32" s="257"/>
      <c r="DH32" s="257"/>
      <c r="DI32" s="257"/>
      <c r="DJ32" s="257"/>
      <c r="DK32" s="257"/>
      <c r="DL32" s="257"/>
      <c r="DM32" s="257"/>
      <c r="DN32" s="257"/>
      <c r="DO32" s="257"/>
      <c r="DP32" s="257"/>
      <c r="DQ32" s="257"/>
      <c r="DR32" s="257"/>
      <c r="DS32" s="257"/>
      <c r="DT32" s="257"/>
      <c r="DU32" s="257"/>
      <c r="DV32" s="257"/>
      <c r="DW32" s="257"/>
      <c r="DX32" s="257"/>
      <c r="DY32" s="257"/>
      <c r="DZ32" s="257"/>
      <c r="EA32" s="257"/>
      <c r="EB32" s="257"/>
      <c r="EC32" s="257"/>
      <c r="ED32" s="257"/>
      <c r="EE32" s="257"/>
      <c r="EF32" s="257"/>
      <c r="EG32" s="257"/>
      <c r="EH32" s="257"/>
      <c r="EI32" s="257"/>
      <c r="EJ32" s="257"/>
      <c r="EK32" s="257"/>
      <c r="EL32" s="257"/>
      <c r="EM32" s="257"/>
      <c r="EN32" s="257"/>
      <c r="EO32" s="257"/>
      <c r="EP32" s="257"/>
      <c r="EQ32" s="257"/>
      <c r="ER32" s="257"/>
      <c r="ES32" s="257"/>
      <c r="ET32" s="257"/>
      <c r="EU32" s="257"/>
      <c r="EV32" s="257"/>
      <c r="EW32" s="257"/>
      <c r="EX32" s="257"/>
      <c r="EY32" s="257"/>
      <c r="EZ32" s="257"/>
      <c r="FA32" s="257"/>
      <c r="FB32" s="257"/>
      <c r="FC32" s="257"/>
      <c r="FD32" s="257"/>
      <c r="FE32" s="257"/>
      <c r="FF32" s="257"/>
      <c r="FG32" s="257"/>
      <c r="FH32" s="257"/>
      <c r="FI32" s="257"/>
      <c r="FJ32" s="257"/>
      <c r="FK32" s="257"/>
      <c r="FL32" s="257"/>
      <c r="FM32" s="257"/>
      <c r="FN32" s="257"/>
      <c r="FO32" s="257"/>
      <c r="FP32" s="257"/>
      <c r="FQ32" s="257"/>
      <c r="FR32" s="257"/>
      <c r="FS32" s="257"/>
      <c r="FT32" s="257"/>
      <c r="FU32" s="257"/>
      <c r="FV32" s="257"/>
      <c r="FW32" s="257"/>
      <c r="FX32" s="257"/>
      <c r="FY32" s="257"/>
      <c r="FZ32" s="257"/>
      <c r="GA32" s="257"/>
      <c r="GB32" s="257"/>
      <c r="GC32" s="257"/>
      <c r="GD32" s="257"/>
      <c r="GE32" s="257"/>
      <c r="GF32" s="257"/>
      <c r="GG32" s="257"/>
      <c r="GH32" s="257"/>
      <c r="GI32" s="257"/>
      <c r="GJ32" s="257"/>
      <c r="GK32" s="257"/>
      <c r="GL32" s="257"/>
      <c r="GM32" s="257"/>
      <c r="GN32" s="257"/>
      <c r="GO32" s="257"/>
      <c r="GP32" s="257"/>
      <c r="GQ32" s="257"/>
      <c r="GR32" s="257"/>
      <c r="GS32" s="257"/>
      <c r="GT32" s="257"/>
      <c r="GU32" s="257"/>
      <c r="GV32" s="257"/>
      <c r="GW32" s="257"/>
      <c r="GX32" s="257"/>
      <c r="GY32" s="257"/>
      <c r="GZ32" s="257"/>
      <c r="HA32" s="257"/>
      <c r="HB32" s="257"/>
      <c r="HC32" s="257"/>
      <c r="HD32" s="257"/>
      <c r="HE32" s="257"/>
      <c r="HF32" s="257"/>
      <c r="HG32" s="257"/>
      <c r="HH32" s="257"/>
      <c r="HI32" s="257"/>
      <c r="HJ32" s="257"/>
      <c r="HK32" s="257"/>
      <c r="HL32" s="257"/>
      <c r="HM32" s="257"/>
      <c r="HN32" s="257"/>
      <c r="HO32" s="257"/>
      <c r="HP32" s="257"/>
      <c r="HQ32" s="257"/>
      <c r="HR32" s="257"/>
      <c r="HS32" s="257"/>
      <c r="HT32" s="257"/>
      <c r="HU32" s="257"/>
      <c r="HV32" s="257"/>
      <c r="HW32" s="257"/>
      <c r="HX32" s="257"/>
      <c r="HY32" s="257"/>
      <c r="HZ32" s="257"/>
      <c r="IA32" s="257"/>
      <c r="IB32" s="257"/>
      <c r="IC32" s="257"/>
      <c r="ID32" s="257"/>
      <c r="IE32" s="257"/>
      <c r="IF32" s="257"/>
      <c r="IG32" s="257"/>
      <c r="IH32" s="257"/>
      <c r="II32" s="257"/>
      <c r="IJ32" s="257"/>
      <c r="IK32" s="257"/>
      <c r="IL32" s="257"/>
      <c r="IM32" s="257"/>
      <c r="IN32" s="257"/>
      <c r="IO32" s="257"/>
      <c r="IP32" s="257"/>
      <c r="IQ32" s="257"/>
      <c r="IR32" s="257"/>
      <c r="IS32" s="257"/>
      <c r="IT32" s="257"/>
      <c r="IU32" s="257"/>
      <c r="IV32" s="257"/>
    </row>
    <row r="33" spans="1:256" ht="17.100000000000001" customHeight="1" x14ac:dyDescent="0.25">
      <c r="A33" s="95"/>
      <c r="B33" s="243"/>
      <c r="C33" s="259"/>
      <c r="D33" s="259"/>
      <c r="E33" s="246"/>
      <c r="F33" s="247"/>
      <c r="G33" s="120"/>
      <c r="H33" s="249"/>
      <c r="I33" s="250"/>
      <c r="J33" s="251"/>
      <c r="K33" s="252"/>
      <c r="L33" s="250"/>
      <c r="M33" s="253"/>
      <c r="N33" s="249"/>
      <c r="O33" s="250"/>
      <c r="P33" s="251"/>
      <c r="Q33" s="252"/>
      <c r="R33" s="250"/>
      <c r="S33" s="253"/>
      <c r="T33" s="249"/>
      <c r="U33" s="250"/>
      <c r="V33" s="251"/>
      <c r="W33" s="252"/>
      <c r="X33" s="250"/>
      <c r="Y33" s="253"/>
      <c r="Z33" s="249"/>
      <c r="AA33" s="250"/>
      <c r="AB33" s="251"/>
      <c r="AC33" s="252"/>
      <c r="AD33" s="250"/>
      <c r="AE33" s="253"/>
      <c r="AF33" s="249"/>
      <c r="AG33" s="250"/>
      <c r="AH33" s="251"/>
      <c r="AI33" s="252"/>
      <c r="AJ33" s="250"/>
      <c r="AK33" s="253"/>
      <c r="AL33" s="249"/>
      <c r="AM33" s="250"/>
      <c r="AN33" s="251"/>
      <c r="AO33" s="255"/>
      <c r="AP33" s="255"/>
      <c r="AQ33" s="256"/>
      <c r="AR33" s="256"/>
      <c r="AS33" s="95"/>
      <c r="AT33" s="257"/>
      <c r="AU33" s="257"/>
      <c r="AV33" s="257"/>
      <c r="AW33" s="257"/>
      <c r="AX33" s="257"/>
      <c r="AY33" s="257"/>
      <c r="AZ33" s="257"/>
      <c r="BA33" s="257"/>
      <c r="BB33" s="257"/>
      <c r="BC33" s="257"/>
      <c r="BD33" s="257"/>
      <c r="BE33" s="257"/>
      <c r="BF33" s="257"/>
      <c r="BG33" s="257"/>
      <c r="BH33" s="257"/>
      <c r="BI33" s="257"/>
      <c r="BJ33" s="257"/>
      <c r="BK33" s="257"/>
      <c r="BL33" s="257"/>
      <c r="BM33" s="257"/>
      <c r="BN33" s="257"/>
      <c r="BO33" s="257"/>
      <c r="BP33" s="257"/>
      <c r="BQ33" s="257"/>
      <c r="BR33" s="257"/>
      <c r="BS33" s="257"/>
      <c r="BT33" s="257"/>
      <c r="BU33" s="257"/>
      <c r="BV33" s="257"/>
      <c r="BW33" s="257"/>
      <c r="BX33" s="257"/>
      <c r="BY33" s="257"/>
      <c r="BZ33" s="257"/>
      <c r="CA33" s="257"/>
      <c r="CB33" s="257"/>
      <c r="CC33" s="257"/>
      <c r="CD33" s="257"/>
      <c r="CE33" s="257"/>
      <c r="CF33" s="257"/>
      <c r="CG33" s="257"/>
      <c r="CH33" s="257"/>
      <c r="CI33" s="257"/>
      <c r="CJ33" s="257"/>
      <c r="CK33" s="257"/>
      <c r="CL33" s="257"/>
      <c r="CM33" s="257"/>
      <c r="CN33" s="257"/>
      <c r="CO33" s="257"/>
      <c r="CP33" s="257"/>
      <c r="CQ33" s="257"/>
      <c r="CR33" s="257"/>
      <c r="CS33" s="257"/>
      <c r="CT33" s="257"/>
      <c r="CU33" s="257"/>
      <c r="CV33" s="257"/>
      <c r="CW33" s="257"/>
      <c r="CX33" s="257"/>
      <c r="CY33" s="257"/>
      <c r="CZ33" s="257"/>
      <c r="DA33" s="257"/>
      <c r="DB33" s="257"/>
      <c r="DC33" s="257"/>
      <c r="DD33" s="257"/>
      <c r="DE33" s="257"/>
      <c r="DF33" s="257"/>
      <c r="DG33" s="257"/>
      <c r="DH33" s="257"/>
      <c r="DI33" s="257"/>
      <c r="DJ33" s="257"/>
      <c r="DK33" s="257"/>
      <c r="DL33" s="257"/>
      <c r="DM33" s="257"/>
      <c r="DN33" s="257"/>
      <c r="DO33" s="257"/>
      <c r="DP33" s="257"/>
      <c r="DQ33" s="257"/>
      <c r="DR33" s="257"/>
      <c r="DS33" s="257"/>
      <c r="DT33" s="257"/>
      <c r="DU33" s="257"/>
      <c r="DV33" s="257"/>
      <c r="DW33" s="257"/>
      <c r="DX33" s="257"/>
      <c r="DY33" s="257"/>
      <c r="DZ33" s="257"/>
      <c r="EA33" s="257"/>
      <c r="EB33" s="257"/>
      <c r="EC33" s="257"/>
      <c r="ED33" s="257"/>
      <c r="EE33" s="257"/>
      <c r="EF33" s="257"/>
      <c r="EG33" s="257"/>
      <c r="EH33" s="257"/>
      <c r="EI33" s="257"/>
      <c r="EJ33" s="257"/>
      <c r="EK33" s="257"/>
      <c r="EL33" s="257"/>
      <c r="EM33" s="257"/>
      <c r="EN33" s="257"/>
      <c r="EO33" s="257"/>
      <c r="EP33" s="257"/>
      <c r="EQ33" s="257"/>
      <c r="ER33" s="257"/>
      <c r="ES33" s="257"/>
      <c r="ET33" s="257"/>
      <c r="EU33" s="257"/>
      <c r="EV33" s="257"/>
      <c r="EW33" s="257"/>
      <c r="EX33" s="257"/>
      <c r="EY33" s="257"/>
      <c r="EZ33" s="257"/>
      <c r="FA33" s="257"/>
      <c r="FB33" s="257"/>
      <c r="FC33" s="257"/>
      <c r="FD33" s="257"/>
      <c r="FE33" s="257"/>
      <c r="FF33" s="257"/>
      <c r="FG33" s="257"/>
      <c r="FH33" s="257"/>
      <c r="FI33" s="257"/>
      <c r="FJ33" s="257"/>
      <c r="FK33" s="257"/>
      <c r="FL33" s="257"/>
      <c r="FM33" s="257"/>
      <c r="FN33" s="257"/>
      <c r="FO33" s="257"/>
      <c r="FP33" s="257"/>
      <c r="FQ33" s="257"/>
      <c r="FR33" s="257"/>
      <c r="FS33" s="257"/>
      <c r="FT33" s="257"/>
      <c r="FU33" s="257"/>
      <c r="FV33" s="257"/>
      <c r="FW33" s="257"/>
      <c r="FX33" s="257"/>
      <c r="FY33" s="257"/>
      <c r="FZ33" s="257"/>
      <c r="GA33" s="257"/>
      <c r="GB33" s="257"/>
      <c r="GC33" s="257"/>
      <c r="GD33" s="257"/>
      <c r="GE33" s="257"/>
      <c r="GF33" s="257"/>
      <c r="GG33" s="257"/>
      <c r="GH33" s="257"/>
      <c r="GI33" s="257"/>
      <c r="GJ33" s="257"/>
      <c r="GK33" s="257"/>
      <c r="GL33" s="257"/>
      <c r="GM33" s="257"/>
      <c r="GN33" s="257"/>
      <c r="GO33" s="257"/>
      <c r="GP33" s="257"/>
      <c r="GQ33" s="257"/>
      <c r="GR33" s="257"/>
      <c r="GS33" s="257"/>
      <c r="GT33" s="257"/>
      <c r="GU33" s="257"/>
      <c r="GV33" s="257"/>
      <c r="GW33" s="257"/>
      <c r="GX33" s="257"/>
      <c r="GY33" s="257"/>
      <c r="GZ33" s="257"/>
      <c r="HA33" s="257"/>
      <c r="HB33" s="257"/>
      <c r="HC33" s="257"/>
      <c r="HD33" s="257"/>
      <c r="HE33" s="257"/>
      <c r="HF33" s="257"/>
      <c r="HG33" s="257"/>
      <c r="HH33" s="257"/>
      <c r="HI33" s="257"/>
      <c r="HJ33" s="257"/>
      <c r="HK33" s="257"/>
      <c r="HL33" s="257"/>
      <c r="HM33" s="257"/>
      <c r="HN33" s="257"/>
      <c r="HO33" s="257"/>
      <c r="HP33" s="257"/>
      <c r="HQ33" s="257"/>
      <c r="HR33" s="257"/>
      <c r="HS33" s="257"/>
      <c r="HT33" s="257"/>
      <c r="HU33" s="257"/>
      <c r="HV33" s="257"/>
      <c r="HW33" s="257"/>
      <c r="HX33" s="257"/>
      <c r="HY33" s="257"/>
      <c r="HZ33" s="257"/>
      <c r="IA33" s="257"/>
      <c r="IB33" s="257"/>
      <c r="IC33" s="257"/>
      <c r="ID33" s="257"/>
      <c r="IE33" s="257"/>
      <c r="IF33" s="257"/>
      <c r="IG33" s="257"/>
      <c r="IH33" s="257"/>
      <c r="II33" s="257"/>
      <c r="IJ33" s="257"/>
      <c r="IK33" s="257"/>
      <c r="IL33" s="257"/>
      <c r="IM33" s="257"/>
      <c r="IN33" s="257"/>
      <c r="IO33" s="257"/>
      <c r="IP33" s="257"/>
      <c r="IQ33" s="257"/>
      <c r="IR33" s="257"/>
      <c r="IS33" s="257"/>
      <c r="IT33" s="257"/>
      <c r="IU33" s="257"/>
      <c r="IV33" s="257"/>
    </row>
    <row r="34" spans="1:256" ht="17.100000000000001" customHeight="1" x14ac:dyDescent="0.25">
      <c r="A34" s="95"/>
      <c r="B34" s="243"/>
      <c r="C34" s="259"/>
      <c r="D34" s="259"/>
      <c r="E34" s="246"/>
      <c r="F34" s="247"/>
      <c r="G34" s="120"/>
      <c r="H34" s="249"/>
      <c r="I34" s="250"/>
      <c r="J34" s="251"/>
      <c r="K34" s="252"/>
      <c r="L34" s="250"/>
      <c r="M34" s="253"/>
      <c r="N34" s="249"/>
      <c r="O34" s="250"/>
      <c r="P34" s="251"/>
      <c r="Q34" s="252"/>
      <c r="R34" s="250"/>
      <c r="S34" s="253"/>
      <c r="T34" s="249"/>
      <c r="U34" s="250"/>
      <c r="V34" s="251"/>
      <c r="W34" s="252"/>
      <c r="X34" s="250"/>
      <c r="Y34" s="253"/>
      <c r="Z34" s="249"/>
      <c r="AA34" s="250"/>
      <c r="AB34" s="251"/>
      <c r="AC34" s="252"/>
      <c r="AD34" s="250"/>
      <c r="AE34" s="253"/>
      <c r="AF34" s="249"/>
      <c r="AG34" s="250"/>
      <c r="AH34" s="251"/>
      <c r="AI34" s="252"/>
      <c r="AJ34" s="250"/>
      <c r="AK34" s="253"/>
      <c r="AL34" s="249"/>
      <c r="AM34" s="250"/>
      <c r="AN34" s="251"/>
      <c r="AO34" s="255"/>
      <c r="AP34" s="255"/>
      <c r="AQ34" s="256"/>
      <c r="AR34" s="256"/>
      <c r="AS34" s="260"/>
      <c r="AT34" s="257"/>
      <c r="AU34" s="257"/>
      <c r="AV34" s="257"/>
      <c r="AW34" s="257"/>
      <c r="AX34" s="257"/>
      <c r="AY34" s="257"/>
      <c r="AZ34" s="257"/>
      <c r="BA34" s="257"/>
      <c r="BB34" s="257"/>
      <c r="BC34" s="257"/>
      <c r="BD34" s="257"/>
      <c r="BE34" s="257"/>
      <c r="BF34" s="257"/>
      <c r="BG34" s="257"/>
      <c r="BH34" s="257"/>
      <c r="BI34" s="257"/>
      <c r="BJ34" s="257"/>
      <c r="BK34" s="257"/>
      <c r="BL34" s="257"/>
      <c r="BM34" s="257"/>
      <c r="BN34" s="257"/>
      <c r="BO34" s="257"/>
      <c r="BP34" s="257"/>
      <c r="BQ34" s="257"/>
      <c r="BR34" s="257"/>
      <c r="BS34" s="257"/>
      <c r="BT34" s="257"/>
      <c r="BU34" s="257"/>
      <c r="BV34" s="257"/>
      <c r="BW34" s="257"/>
      <c r="BX34" s="257"/>
      <c r="BY34" s="257"/>
      <c r="BZ34" s="257"/>
      <c r="CA34" s="257"/>
      <c r="CB34" s="257"/>
      <c r="CC34" s="257"/>
      <c r="CD34" s="257"/>
      <c r="CE34" s="257"/>
      <c r="CF34" s="257"/>
      <c r="CG34" s="257"/>
      <c r="CH34" s="257"/>
      <c r="CI34" s="257"/>
      <c r="CJ34" s="257"/>
      <c r="CK34" s="257"/>
      <c r="CL34" s="257"/>
      <c r="CM34" s="257"/>
      <c r="CN34" s="257"/>
      <c r="CO34" s="257"/>
      <c r="CP34" s="257"/>
      <c r="CQ34" s="257"/>
      <c r="CR34" s="257"/>
      <c r="CS34" s="257"/>
      <c r="CT34" s="257"/>
      <c r="CU34" s="257"/>
      <c r="CV34" s="257"/>
      <c r="CW34" s="257"/>
      <c r="CX34" s="257"/>
      <c r="CY34" s="257"/>
      <c r="CZ34" s="257"/>
      <c r="DA34" s="257"/>
      <c r="DB34" s="257"/>
      <c r="DC34" s="257"/>
      <c r="DD34" s="257"/>
      <c r="DE34" s="257"/>
      <c r="DF34" s="257"/>
      <c r="DG34" s="257"/>
      <c r="DH34" s="257"/>
      <c r="DI34" s="257"/>
      <c r="DJ34" s="257"/>
      <c r="DK34" s="257"/>
      <c r="DL34" s="257"/>
      <c r="DM34" s="257"/>
      <c r="DN34" s="257"/>
      <c r="DO34" s="257"/>
      <c r="DP34" s="257"/>
      <c r="DQ34" s="257"/>
      <c r="DR34" s="257"/>
      <c r="DS34" s="257"/>
      <c r="DT34" s="257"/>
      <c r="DU34" s="257"/>
      <c r="DV34" s="257"/>
      <c r="DW34" s="257"/>
      <c r="DX34" s="257"/>
      <c r="DY34" s="257"/>
      <c r="DZ34" s="257"/>
      <c r="EA34" s="257"/>
      <c r="EB34" s="257"/>
      <c r="EC34" s="257"/>
      <c r="ED34" s="257"/>
      <c r="EE34" s="257"/>
      <c r="EF34" s="257"/>
      <c r="EG34" s="257"/>
      <c r="EH34" s="257"/>
      <c r="EI34" s="257"/>
      <c r="EJ34" s="257"/>
      <c r="EK34" s="257"/>
      <c r="EL34" s="257"/>
      <c r="EM34" s="257"/>
      <c r="EN34" s="257"/>
      <c r="EO34" s="257"/>
      <c r="EP34" s="257"/>
      <c r="EQ34" s="257"/>
      <c r="ER34" s="257"/>
      <c r="ES34" s="257"/>
      <c r="ET34" s="257"/>
      <c r="EU34" s="257"/>
      <c r="EV34" s="257"/>
      <c r="EW34" s="257"/>
      <c r="EX34" s="257"/>
      <c r="EY34" s="257"/>
      <c r="EZ34" s="257"/>
      <c r="FA34" s="257"/>
      <c r="FB34" s="257"/>
      <c r="FC34" s="257"/>
      <c r="FD34" s="257"/>
      <c r="FE34" s="257"/>
      <c r="FF34" s="257"/>
      <c r="FG34" s="257"/>
      <c r="FH34" s="257"/>
      <c r="FI34" s="257"/>
      <c r="FJ34" s="257"/>
      <c r="FK34" s="257"/>
      <c r="FL34" s="257"/>
      <c r="FM34" s="257"/>
      <c r="FN34" s="257"/>
      <c r="FO34" s="257"/>
      <c r="FP34" s="257"/>
      <c r="FQ34" s="257"/>
      <c r="FR34" s="257"/>
      <c r="FS34" s="257"/>
      <c r="FT34" s="257"/>
      <c r="FU34" s="257"/>
      <c r="FV34" s="257"/>
      <c r="FW34" s="257"/>
      <c r="FX34" s="257"/>
      <c r="FY34" s="257"/>
      <c r="FZ34" s="257"/>
      <c r="GA34" s="257"/>
      <c r="GB34" s="257"/>
      <c r="GC34" s="257"/>
      <c r="GD34" s="257"/>
      <c r="GE34" s="257"/>
      <c r="GF34" s="257"/>
      <c r="GG34" s="257"/>
      <c r="GH34" s="257"/>
      <c r="GI34" s="257"/>
      <c r="GJ34" s="257"/>
      <c r="GK34" s="257"/>
      <c r="GL34" s="257"/>
      <c r="GM34" s="257"/>
      <c r="GN34" s="257"/>
      <c r="GO34" s="257"/>
      <c r="GP34" s="257"/>
      <c r="GQ34" s="257"/>
      <c r="GR34" s="257"/>
      <c r="GS34" s="257"/>
      <c r="GT34" s="257"/>
      <c r="GU34" s="257"/>
      <c r="GV34" s="257"/>
      <c r="GW34" s="257"/>
      <c r="GX34" s="257"/>
      <c r="GY34" s="257"/>
      <c r="GZ34" s="257"/>
      <c r="HA34" s="257"/>
      <c r="HB34" s="257"/>
      <c r="HC34" s="257"/>
      <c r="HD34" s="257"/>
      <c r="HE34" s="257"/>
      <c r="HF34" s="257"/>
      <c r="HG34" s="257"/>
      <c r="HH34" s="257"/>
      <c r="HI34" s="257"/>
      <c r="HJ34" s="257"/>
      <c r="HK34" s="257"/>
      <c r="HL34" s="257"/>
      <c r="HM34" s="257"/>
      <c r="HN34" s="257"/>
      <c r="HO34" s="257"/>
      <c r="HP34" s="257"/>
      <c r="HQ34" s="257"/>
      <c r="HR34" s="257"/>
      <c r="HS34" s="257"/>
      <c r="HT34" s="257"/>
      <c r="HU34" s="257"/>
      <c r="HV34" s="257"/>
      <c r="HW34" s="257"/>
      <c r="HX34" s="257"/>
      <c r="HY34" s="257"/>
      <c r="HZ34" s="257"/>
      <c r="IA34" s="257"/>
      <c r="IB34" s="257"/>
      <c r="IC34" s="257"/>
      <c r="ID34" s="257"/>
      <c r="IE34" s="257"/>
      <c r="IF34" s="257"/>
      <c r="IG34" s="257"/>
      <c r="IH34" s="257"/>
      <c r="II34" s="257"/>
      <c r="IJ34" s="257"/>
      <c r="IK34" s="257"/>
      <c r="IL34" s="257"/>
      <c r="IM34" s="257"/>
      <c r="IN34" s="257"/>
      <c r="IO34" s="257"/>
      <c r="IP34" s="257"/>
      <c r="IQ34" s="257"/>
      <c r="IR34" s="257"/>
      <c r="IS34" s="257"/>
      <c r="IT34" s="257"/>
      <c r="IU34" s="257"/>
      <c r="IV34" s="257"/>
    </row>
    <row r="35" spans="1:256" ht="17.100000000000001" customHeight="1" x14ac:dyDescent="0.25">
      <c r="A35" s="259"/>
      <c r="B35" s="243"/>
      <c r="C35" s="259"/>
      <c r="D35" s="259"/>
      <c r="E35" s="246"/>
      <c r="F35" s="247"/>
      <c r="G35" s="120"/>
      <c r="H35" s="249"/>
      <c r="I35" s="250"/>
      <c r="J35" s="251"/>
      <c r="K35" s="252"/>
      <c r="L35" s="250"/>
      <c r="M35" s="253"/>
      <c r="N35" s="249"/>
      <c r="O35" s="250"/>
      <c r="P35" s="251"/>
      <c r="Q35" s="252"/>
      <c r="R35" s="250"/>
      <c r="S35" s="253"/>
      <c r="T35" s="249"/>
      <c r="U35" s="250"/>
      <c r="V35" s="251"/>
      <c r="W35" s="252"/>
      <c r="X35" s="250"/>
      <c r="Y35" s="253"/>
      <c r="Z35" s="249"/>
      <c r="AA35" s="250"/>
      <c r="AB35" s="251"/>
      <c r="AC35" s="252"/>
      <c r="AD35" s="250"/>
      <c r="AE35" s="253"/>
      <c r="AF35" s="249"/>
      <c r="AG35" s="250"/>
      <c r="AH35" s="251"/>
      <c r="AI35" s="252"/>
      <c r="AJ35" s="250"/>
      <c r="AK35" s="253"/>
      <c r="AL35" s="249"/>
      <c r="AM35" s="250"/>
      <c r="AN35" s="251"/>
      <c r="AO35" s="255"/>
      <c r="AP35" s="255"/>
      <c r="AQ35" s="256"/>
      <c r="AR35" s="256"/>
      <c r="AS35" s="95"/>
      <c r="AT35" s="257"/>
      <c r="AU35" s="257"/>
      <c r="AV35" s="257"/>
      <c r="AW35" s="257"/>
      <c r="AX35" s="257"/>
      <c r="AY35" s="257"/>
      <c r="AZ35" s="257"/>
      <c r="BA35" s="257"/>
      <c r="BB35" s="257"/>
      <c r="BC35" s="257"/>
      <c r="BD35" s="257"/>
      <c r="BE35" s="257"/>
      <c r="BF35" s="257"/>
      <c r="BG35" s="257"/>
      <c r="BH35" s="257"/>
      <c r="BI35" s="257"/>
      <c r="BJ35" s="257"/>
      <c r="BK35" s="257"/>
      <c r="BL35" s="257"/>
      <c r="BM35" s="257"/>
      <c r="BN35" s="257"/>
      <c r="BO35" s="257"/>
      <c r="BP35" s="257"/>
      <c r="BQ35" s="257"/>
      <c r="BR35" s="257"/>
      <c r="BS35" s="257"/>
      <c r="BT35" s="257"/>
      <c r="BU35" s="257"/>
      <c r="BV35" s="257"/>
      <c r="BW35" s="257"/>
      <c r="BX35" s="257"/>
      <c r="BY35" s="257"/>
      <c r="BZ35" s="257"/>
      <c r="CA35" s="257"/>
      <c r="CB35" s="257"/>
      <c r="CC35" s="257"/>
      <c r="CD35" s="257"/>
      <c r="CE35" s="257"/>
      <c r="CF35" s="257"/>
      <c r="CG35" s="257"/>
      <c r="CH35" s="257"/>
      <c r="CI35" s="257"/>
      <c r="CJ35" s="257"/>
      <c r="CK35" s="257"/>
      <c r="CL35" s="257"/>
      <c r="CM35" s="257"/>
      <c r="CN35" s="257"/>
      <c r="CO35" s="257"/>
      <c r="CP35" s="257"/>
      <c r="CQ35" s="257"/>
      <c r="CR35" s="257"/>
      <c r="CS35" s="257"/>
      <c r="CT35" s="257"/>
      <c r="CU35" s="257"/>
      <c r="CV35" s="257"/>
      <c r="CW35" s="257"/>
      <c r="CX35" s="257"/>
      <c r="CY35" s="257"/>
      <c r="CZ35" s="257"/>
      <c r="DA35" s="257"/>
      <c r="DB35" s="257"/>
      <c r="DC35" s="257"/>
      <c r="DD35" s="257"/>
      <c r="DE35" s="257"/>
      <c r="DF35" s="257"/>
      <c r="DG35" s="257"/>
      <c r="DH35" s="257"/>
      <c r="DI35" s="257"/>
      <c r="DJ35" s="257"/>
      <c r="DK35" s="257"/>
      <c r="DL35" s="257"/>
      <c r="DM35" s="257"/>
      <c r="DN35" s="257"/>
      <c r="DO35" s="257"/>
      <c r="DP35" s="257"/>
      <c r="DQ35" s="257"/>
      <c r="DR35" s="257"/>
      <c r="DS35" s="257"/>
      <c r="DT35" s="257"/>
      <c r="DU35" s="257"/>
      <c r="DV35" s="257"/>
      <c r="DW35" s="257"/>
      <c r="DX35" s="257"/>
      <c r="DY35" s="257"/>
      <c r="DZ35" s="257"/>
      <c r="EA35" s="257"/>
      <c r="EB35" s="257"/>
      <c r="EC35" s="257"/>
      <c r="ED35" s="257"/>
      <c r="EE35" s="257"/>
      <c r="EF35" s="257"/>
      <c r="EG35" s="257"/>
      <c r="EH35" s="257"/>
      <c r="EI35" s="257"/>
      <c r="EJ35" s="257"/>
      <c r="EK35" s="257"/>
      <c r="EL35" s="257"/>
      <c r="EM35" s="257"/>
      <c r="EN35" s="257"/>
      <c r="EO35" s="257"/>
      <c r="EP35" s="257"/>
      <c r="EQ35" s="257"/>
      <c r="ER35" s="257"/>
      <c r="ES35" s="257"/>
      <c r="ET35" s="257"/>
      <c r="EU35" s="257"/>
      <c r="EV35" s="257"/>
      <c r="EW35" s="257"/>
      <c r="EX35" s="257"/>
      <c r="EY35" s="257"/>
      <c r="EZ35" s="257"/>
      <c r="FA35" s="257"/>
      <c r="FB35" s="257"/>
      <c r="FC35" s="257"/>
      <c r="FD35" s="257"/>
      <c r="FE35" s="257"/>
      <c r="FF35" s="257"/>
      <c r="FG35" s="257"/>
      <c r="FH35" s="257"/>
      <c r="FI35" s="257"/>
      <c r="FJ35" s="257"/>
      <c r="FK35" s="257"/>
      <c r="FL35" s="257"/>
      <c r="FM35" s="257"/>
      <c r="FN35" s="257"/>
      <c r="FO35" s="257"/>
      <c r="FP35" s="257"/>
      <c r="FQ35" s="257"/>
      <c r="FR35" s="257"/>
      <c r="FS35" s="257"/>
      <c r="FT35" s="257"/>
      <c r="FU35" s="257"/>
      <c r="FV35" s="257"/>
      <c r="FW35" s="257"/>
      <c r="FX35" s="257"/>
      <c r="FY35" s="257"/>
      <c r="FZ35" s="257"/>
      <c r="GA35" s="257"/>
      <c r="GB35" s="257"/>
      <c r="GC35" s="257"/>
      <c r="GD35" s="257"/>
      <c r="GE35" s="257"/>
      <c r="GF35" s="257"/>
      <c r="GG35" s="257"/>
      <c r="GH35" s="257"/>
      <c r="GI35" s="257"/>
      <c r="GJ35" s="257"/>
      <c r="GK35" s="257"/>
      <c r="GL35" s="257"/>
      <c r="GM35" s="257"/>
      <c r="GN35" s="257"/>
      <c r="GO35" s="257"/>
      <c r="GP35" s="257"/>
      <c r="GQ35" s="257"/>
      <c r="GR35" s="257"/>
      <c r="GS35" s="257"/>
      <c r="GT35" s="257"/>
      <c r="GU35" s="257"/>
      <c r="GV35" s="257"/>
      <c r="GW35" s="257"/>
      <c r="GX35" s="257"/>
      <c r="GY35" s="257"/>
      <c r="GZ35" s="257"/>
      <c r="HA35" s="257"/>
      <c r="HB35" s="257"/>
      <c r="HC35" s="257"/>
      <c r="HD35" s="257"/>
      <c r="HE35" s="257"/>
      <c r="HF35" s="257"/>
      <c r="HG35" s="257"/>
      <c r="HH35" s="257"/>
      <c r="HI35" s="257"/>
      <c r="HJ35" s="257"/>
      <c r="HK35" s="257"/>
      <c r="HL35" s="257"/>
      <c r="HM35" s="257"/>
      <c r="HN35" s="257"/>
      <c r="HO35" s="257"/>
      <c r="HP35" s="257"/>
      <c r="HQ35" s="257"/>
      <c r="HR35" s="257"/>
      <c r="HS35" s="257"/>
      <c r="HT35" s="257"/>
      <c r="HU35" s="257"/>
      <c r="HV35" s="257"/>
      <c r="HW35" s="257"/>
      <c r="HX35" s="257"/>
      <c r="HY35" s="257"/>
      <c r="HZ35" s="257"/>
      <c r="IA35" s="257"/>
      <c r="IB35" s="257"/>
      <c r="IC35" s="257"/>
      <c r="ID35" s="257"/>
      <c r="IE35" s="257"/>
      <c r="IF35" s="257"/>
      <c r="IG35" s="257"/>
      <c r="IH35" s="257"/>
      <c r="II35" s="257"/>
      <c r="IJ35" s="257"/>
      <c r="IK35" s="257"/>
      <c r="IL35" s="257"/>
      <c r="IM35" s="257"/>
      <c r="IN35" s="257"/>
      <c r="IO35" s="257"/>
      <c r="IP35" s="257"/>
      <c r="IQ35" s="257"/>
      <c r="IR35" s="257"/>
      <c r="IS35" s="257"/>
      <c r="IT35" s="257"/>
      <c r="IU35" s="257"/>
      <c r="IV35" s="257"/>
    </row>
    <row r="36" spans="1:256" ht="15" x14ac:dyDescent="0.25">
      <c r="A36" s="261"/>
      <c r="B36" s="262"/>
      <c r="C36" s="2" t="s">
        <v>75</v>
      </c>
      <c r="D36" s="2"/>
      <c r="E36" s="262"/>
      <c r="F36" s="262"/>
      <c r="G36" s="263"/>
      <c r="H36" s="264"/>
      <c r="I36" s="262"/>
      <c r="J36" s="262"/>
      <c r="K36" s="262"/>
      <c r="L36" s="2"/>
      <c r="M36" s="262"/>
      <c r="N36" s="262"/>
      <c r="O36" s="262"/>
      <c r="P36" s="265"/>
      <c r="Q36" s="265"/>
      <c r="R36" s="265"/>
      <c r="T36" s="2" t="s">
        <v>76</v>
      </c>
    </row>
    <row r="37" spans="1:256" ht="15" x14ac:dyDescent="0.25">
      <c r="A37" s="261"/>
      <c r="B37" s="262"/>
      <c r="C37" s="2"/>
      <c r="D37" s="2"/>
      <c r="E37" s="262"/>
      <c r="F37" s="262"/>
      <c r="G37" s="263"/>
      <c r="H37" s="264"/>
      <c r="I37" s="262"/>
      <c r="J37" s="262"/>
      <c r="K37" s="262"/>
      <c r="L37" s="2"/>
      <c r="M37" s="262"/>
      <c r="N37" s="262"/>
      <c r="O37" s="262"/>
      <c r="P37" s="265"/>
      <c r="Q37" s="265"/>
      <c r="R37" s="265"/>
      <c r="T37" s="2"/>
    </row>
    <row r="38" spans="1:256" ht="15" x14ac:dyDescent="0.25">
      <c r="A38" s="261"/>
      <c r="B38" s="262"/>
      <c r="C38" s="2" t="s">
        <v>77</v>
      </c>
      <c r="D38" s="2"/>
      <c r="E38" s="262"/>
      <c r="F38" s="262"/>
      <c r="G38" s="263"/>
      <c r="H38" s="264"/>
      <c r="I38" s="262"/>
      <c r="J38" s="262"/>
      <c r="K38" s="262"/>
      <c r="L38" s="2"/>
      <c r="M38" s="262"/>
      <c r="N38" s="262"/>
      <c r="O38" s="262"/>
      <c r="P38" s="265"/>
      <c r="Q38" s="265"/>
      <c r="R38" s="265"/>
      <c r="T38" s="2" t="s">
        <v>78</v>
      </c>
    </row>
    <row r="39" spans="1:256" s="257" customFormat="1" ht="15" x14ac:dyDescent="0.25">
      <c r="A39" s="261"/>
      <c r="B39" s="262"/>
      <c r="C39" s="2"/>
      <c r="D39" s="2"/>
      <c r="E39" s="262"/>
      <c r="F39" s="262"/>
      <c r="G39" s="261"/>
      <c r="H39" s="262"/>
      <c r="I39" s="262"/>
      <c r="J39" s="262"/>
      <c r="K39" s="262"/>
      <c r="L39" s="262"/>
      <c r="M39" s="262"/>
      <c r="N39" s="262"/>
      <c r="O39" s="262"/>
      <c r="P39" s="265"/>
      <c r="Q39" s="265"/>
      <c r="R39" s="265"/>
      <c r="AO39" s="266"/>
      <c r="AP39" s="266"/>
      <c r="AQ39" s="266"/>
      <c r="AR39" s="266"/>
      <c r="AS39" s="266"/>
      <c r="AT39" s="201"/>
      <c r="AU39" s="201"/>
      <c r="AV39" s="201"/>
      <c r="AW39" s="201"/>
      <c r="AX39" s="201"/>
      <c r="AY39" s="201"/>
      <c r="AZ39" s="201"/>
      <c r="BA39" s="201"/>
      <c r="BB39" s="201"/>
      <c r="BC39" s="201"/>
      <c r="BD39" s="201"/>
      <c r="BE39" s="201"/>
      <c r="BF39" s="201"/>
      <c r="BG39" s="201"/>
      <c r="BH39" s="201"/>
      <c r="BI39" s="201"/>
      <c r="BJ39" s="201"/>
      <c r="BK39" s="201"/>
      <c r="BL39" s="201"/>
      <c r="BM39" s="201"/>
      <c r="BN39" s="201"/>
      <c r="BO39" s="201"/>
      <c r="BP39" s="201"/>
      <c r="BQ39" s="201"/>
      <c r="BR39" s="201"/>
      <c r="BS39" s="201"/>
      <c r="BT39" s="201"/>
      <c r="BU39" s="201"/>
      <c r="BV39" s="201"/>
      <c r="BW39" s="201"/>
      <c r="BX39" s="201"/>
      <c r="BY39" s="201"/>
      <c r="BZ39" s="201"/>
      <c r="CA39" s="201"/>
      <c r="CB39" s="201"/>
      <c r="CC39" s="201"/>
      <c r="CD39" s="201"/>
      <c r="CE39" s="201"/>
      <c r="CF39" s="201"/>
      <c r="CG39" s="201"/>
      <c r="CH39" s="201"/>
      <c r="CI39" s="201"/>
      <c r="CJ39" s="201"/>
      <c r="CK39" s="201"/>
      <c r="CL39" s="201"/>
      <c r="CM39" s="201"/>
      <c r="CN39" s="201"/>
      <c r="CO39" s="201"/>
      <c r="CP39" s="201"/>
      <c r="CQ39" s="201"/>
      <c r="CR39" s="201"/>
      <c r="CS39" s="201"/>
      <c r="CT39" s="201"/>
      <c r="CU39" s="201"/>
      <c r="CV39" s="201"/>
      <c r="CW39" s="201"/>
      <c r="CX39" s="201"/>
      <c r="CY39" s="201"/>
      <c r="CZ39" s="201"/>
      <c r="DA39" s="201"/>
      <c r="DB39" s="201"/>
      <c r="DC39" s="201"/>
      <c r="DD39" s="201"/>
      <c r="DE39" s="201"/>
      <c r="DF39" s="201"/>
      <c r="DG39" s="201"/>
      <c r="DH39" s="201"/>
      <c r="DI39" s="201"/>
      <c r="DJ39" s="201"/>
      <c r="DK39" s="201"/>
      <c r="DL39" s="201"/>
      <c r="DM39" s="201"/>
      <c r="DN39" s="201"/>
      <c r="DO39" s="201"/>
      <c r="DP39" s="201"/>
      <c r="DQ39" s="201"/>
      <c r="DR39" s="201"/>
      <c r="DS39" s="201"/>
      <c r="DT39" s="201"/>
      <c r="DU39" s="201"/>
      <c r="DV39" s="201"/>
      <c r="DW39" s="201"/>
      <c r="DX39" s="201"/>
      <c r="DY39" s="201"/>
      <c r="DZ39" s="201"/>
      <c r="EA39" s="201"/>
      <c r="EB39" s="201"/>
      <c r="EC39" s="201"/>
      <c r="ED39" s="201"/>
      <c r="EE39" s="201"/>
      <c r="EF39" s="201"/>
      <c r="EG39" s="201"/>
      <c r="EH39" s="201"/>
      <c r="EI39" s="201"/>
      <c r="EJ39" s="201"/>
      <c r="EK39" s="201"/>
      <c r="EL39" s="201"/>
      <c r="EM39" s="201"/>
      <c r="EN39" s="201"/>
      <c r="EO39" s="201"/>
      <c r="EP39" s="201"/>
      <c r="EQ39" s="201"/>
      <c r="ER39" s="201"/>
      <c r="ES39" s="201"/>
      <c r="ET39" s="201"/>
      <c r="EU39" s="201"/>
      <c r="EV39" s="201"/>
      <c r="EW39" s="201"/>
      <c r="EX39" s="201"/>
      <c r="EY39" s="201"/>
      <c r="EZ39" s="201"/>
      <c r="FA39" s="201"/>
      <c r="FB39" s="201"/>
      <c r="FC39" s="201"/>
      <c r="FD39" s="201"/>
      <c r="FE39" s="201"/>
      <c r="FF39" s="201"/>
      <c r="FG39" s="201"/>
      <c r="FH39" s="201"/>
      <c r="FI39" s="201"/>
      <c r="FJ39" s="201"/>
      <c r="FK39" s="201"/>
      <c r="FL39" s="201"/>
      <c r="FM39" s="201"/>
      <c r="FN39" s="201"/>
      <c r="FO39" s="201"/>
      <c r="FP39" s="201"/>
      <c r="FQ39" s="201"/>
      <c r="FR39" s="201"/>
      <c r="FS39" s="201"/>
      <c r="FT39" s="201"/>
      <c r="FU39" s="201"/>
      <c r="FV39" s="201"/>
      <c r="FW39" s="201"/>
      <c r="FX39" s="201"/>
      <c r="FY39" s="201"/>
      <c r="FZ39" s="201"/>
      <c r="GA39" s="201"/>
      <c r="GB39" s="201"/>
      <c r="GC39" s="201"/>
      <c r="GD39" s="201"/>
      <c r="GE39" s="201"/>
      <c r="GF39" s="201"/>
      <c r="GG39" s="201"/>
      <c r="GH39" s="201"/>
      <c r="GI39" s="201"/>
      <c r="GJ39" s="201"/>
      <c r="GK39" s="201"/>
      <c r="GL39" s="201"/>
      <c r="GM39" s="201"/>
      <c r="GN39" s="201"/>
      <c r="GO39" s="201"/>
      <c r="GP39" s="201"/>
      <c r="GQ39" s="201"/>
      <c r="GR39" s="201"/>
      <c r="GS39" s="201"/>
      <c r="GT39" s="201"/>
      <c r="GU39" s="201"/>
      <c r="GV39" s="201"/>
      <c r="GW39" s="201"/>
      <c r="GX39" s="201"/>
      <c r="GY39" s="201"/>
      <c r="GZ39" s="201"/>
      <c r="HA39" s="201"/>
      <c r="HB39" s="201"/>
      <c r="HC39" s="201"/>
      <c r="HD39" s="201"/>
      <c r="HE39" s="201"/>
      <c r="HF39" s="201"/>
      <c r="HG39" s="201"/>
      <c r="HH39" s="201"/>
      <c r="HI39" s="201"/>
      <c r="HJ39" s="201"/>
      <c r="HK39" s="201"/>
      <c r="HL39" s="201"/>
      <c r="HM39" s="201"/>
      <c r="HN39" s="201"/>
      <c r="HO39" s="201"/>
      <c r="HP39" s="201"/>
      <c r="HQ39" s="201"/>
      <c r="HR39" s="201"/>
      <c r="HS39" s="201"/>
      <c r="HT39" s="201"/>
      <c r="HU39" s="201"/>
      <c r="HV39" s="201"/>
      <c r="HW39" s="201"/>
      <c r="HX39" s="201"/>
      <c r="HY39" s="201"/>
      <c r="HZ39" s="201"/>
      <c r="IA39" s="201"/>
      <c r="IB39" s="201"/>
      <c r="IC39" s="201"/>
      <c r="ID39" s="201"/>
      <c r="IE39" s="201"/>
      <c r="IF39" s="201"/>
      <c r="IG39" s="201"/>
      <c r="IH39" s="201"/>
      <c r="II39" s="201"/>
      <c r="IJ39" s="201"/>
      <c r="IK39" s="201"/>
      <c r="IL39" s="201"/>
      <c r="IM39" s="201"/>
      <c r="IN39" s="201"/>
      <c r="IO39" s="201"/>
      <c r="IP39" s="201"/>
      <c r="IQ39" s="201"/>
      <c r="IR39" s="201"/>
      <c r="IS39" s="201"/>
      <c r="IT39" s="201"/>
      <c r="IU39" s="201"/>
      <c r="IV39" s="201"/>
    </row>
    <row r="40" spans="1:256" s="257" customFormat="1" ht="15" x14ac:dyDescent="0.25">
      <c r="A40" s="261"/>
      <c r="B40" s="262"/>
      <c r="C40" s="2"/>
      <c r="D40" s="2"/>
      <c r="E40" s="262"/>
      <c r="F40" s="262"/>
      <c r="G40" s="261"/>
      <c r="H40" s="262"/>
      <c r="I40" s="262"/>
      <c r="J40" s="262"/>
      <c r="K40" s="262"/>
      <c r="L40" s="262"/>
      <c r="M40" s="262"/>
      <c r="N40" s="262"/>
      <c r="O40" s="262"/>
      <c r="P40" s="265"/>
      <c r="Q40" s="265"/>
      <c r="R40" s="265"/>
      <c r="AO40" s="266"/>
      <c r="AP40" s="266"/>
      <c r="AQ40" s="266"/>
      <c r="AR40" s="266"/>
      <c r="AS40" s="266"/>
      <c r="AT40" s="201"/>
      <c r="AU40" s="201"/>
      <c r="AV40" s="201"/>
      <c r="AW40" s="201"/>
      <c r="AX40" s="201"/>
      <c r="AY40" s="201"/>
      <c r="AZ40" s="201"/>
      <c r="BA40" s="201"/>
      <c r="BB40" s="201"/>
      <c r="BC40" s="201"/>
      <c r="BD40" s="201"/>
      <c r="BE40" s="201"/>
      <c r="BF40" s="201"/>
      <c r="BG40" s="201"/>
      <c r="BH40" s="201"/>
      <c r="BI40" s="201"/>
      <c r="BJ40" s="201"/>
      <c r="BK40" s="201"/>
      <c r="BL40" s="201"/>
      <c r="BM40" s="201"/>
      <c r="BN40" s="201"/>
      <c r="BO40" s="201"/>
      <c r="BP40" s="201"/>
      <c r="BQ40" s="201"/>
      <c r="BR40" s="201"/>
      <c r="BS40" s="201"/>
      <c r="BT40" s="201"/>
      <c r="BU40" s="201"/>
      <c r="BV40" s="201"/>
      <c r="BW40" s="201"/>
      <c r="BX40" s="201"/>
      <c r="BY40" s="201"/>
      <c r="BZ40" s="201"/>
      <c r="CA40" s="201"/>
      <c r="CB40" s="201"/>
      <c r="CC40" s="201"/>
      <c r="CD40" s="201"/>
      <c r="CE40" s="201"/>
      <c r="CF40" s="201"/>
      <c r="CG40" s="201"/>
      <c r="CH40" s="201"/>
      <c r="CI40" s="201"/>
      <c r="CJ40" s="201"/>
      <c r="CK40" s="201"/>
      <c r="CL40" s="201"/>
      <c r="CM40" s="201"/>
      <c r="CN40" s="201"/>
      <c r="CO40" s="201"/>
      <c r="CP40" s="201"/>
      <c r="CQ40" s="201"/>
      <c r="CR40" s="201"/>
      <c r="CS40" s="201"/>
      <c r="CT40" s="201"/>
      <c r="CU40" s="201"/>
      <c r="CV40" s="201"/>
      <c r="CW40" s="201"/>
      <c r="CX40" s="201"/>
      <c r="CY40" s="201"/>
      <c r="CZ40" s="201"/>
      <c r="DA40" s="201"/>
      <c r="DB40" s="201"/>
      <c r="DC40" s="201"/>
      <c r="DD40" s="201"/>
      <c r="DE40" s="201"/>
      <c r="DF40" s="201"/>
      <c r="DG40" s="201"/>
      <c r="DH40" s="201"/>
      <c r="DI40" s="201"/>
      <c r="DJ40" s="201"/>
      <c r="DK40" s="201"/>
      <c r="DL40" s="201"/>
      <c r="DM40" s="201"/>
      <c r="DN40" s="201"/>
      <c r="DO40" s="201"/>
      <c r="DP40" s="201"/>
      <c r="DQ40" s="201"/>
      <c r="DR40" s="201"/>
      <c r="DS40" s="201"/>
      <c r="DT40" s="201"/>
      <c r="DU40" s="201"/>
      <c r="DV40" s="201"/>
      <c r="DW40" s="201"/>
      <c r="DX40" s="201"/>
      <c r="DY40" s="201"/>
      <c r="DZ40" s="201"/>
      <c r="EA40" s="201"/>
      <c r="EB40" s="201"/>
      <c r="EC40" s="201"/>
      <c r="ED40" s="201"/>
      <c r="EE40" s="201"/>
      <c r="EF40" s="201"/>
      <c r="EG40" s="201"/>
      <c r="EH40" s="201"/>
      <c r="EI40" s="201"/>
      <c r="EJ40" s="201"/>
      <c r="EK40" s="201"/>
      <c r="EL40" s="201"/>
      <c r="EM40" s="201"/>
      <c r="EN40" s="201"/>
      <c r="EO40" s="201"/>
      <c r="EP40" s="201"/>
      <c r="EQ40" s="201"/>
      <c r="ER40" s="201"/>
      <c r="ES40" s="201"/>
      <c r="ET40" s="201"/>
      <c r="EU40" s="201"/>
      <c r="EV40" s="201"/>
      <c r="EW40" s="201"/>
      <c r="EX40" s="201"/>
      <c r="EY40" s="201"/>
      <c r="EZ40" s="201"/>
      <c r="FA40" s="201"/>
      <c r="FB40" s="201"/>
      <c r="FC40" s="201"/>
      <c r="FD40" s="201"/>
      <c r="FE40" s="201"/>
      <c r="FF40" s="201"/>
      <c r="FG40" s="201"/>
      <c r="FH40" s="201"/>
      <c r="FI40" s="201"/>
      <c r="FJ40" s="201"/>
      <c r="FK40" s="201"/>
      <c r="FL40" s="201"/>
      <c r="FM40" s="201"/>
      <c r="FN40" s="201"/>
      <c r="FO40" s="201"/>
      <c r="FP40" s="201"/>
      <c r="FQ40" s="201"/>
      <c r="FR40" s="201"/>
      <c r="FS40" s="201"/>
      <c r="FT40" s="201"/>
      <c r="FU40" s="201"/>
      <c r="FV40" s="201"/>
      <c r="FW40" s="201"/>
      <c r="FX40" s="201"/>
      <c r="FY40" s="201"/>
      <c r="FZ40" s="201"/>
      <c r="GA40" s="201"/>
      <c r="GB40" s="201"/>
      <c r="GC40" s="201"/>
      <c r="GD40" s="201"/>
      <c r="GE40" s="201"/>
      <c r="GF40" s="201"/>
      <c r="GG40" s="201"/>
      <c r="GH40" s="201"/>
      <c r="GI40" s="201"/>
      <c r="GJ40" s="201"/>
      <c r="GK40" s="201"/>
      <c r="GL40" s="201"/>
      <c r="GM40" s="201"/>
      <c r="GN40" s="201"/>
      <c r="GO40" s="201"/>
      <c r="GP40" s="201"/>
      <c r="GQ40" s="201"/>
      <c r="GR40" s="201"/>
      <c r="GS40" s="201"/>
      <c r="GT40" s="201"/>
      <c r="GU40" s="201"/>
      <c r="GV40" s="201"/>
      <c r="GW40" s="201"/>
      <c r="GX40" s="201"/>
      <c r="GY40" s="201"/>
      <c r="GZ40" s="201"/>
      <c r="HA40" s="201"/>
      <c r="HB40" s="201"/>
      <c r="HC40" s="201"/>
      <c r="HD40" s="201"/>
      <c r="HE40" s="201"/>
      <c r="HF40" s="201"/>
      <c r="HG40" s="201"/>
      <c r="HH40" s="201"/>
      <c r="HI40" s="201"/>
      <c r="HJ40" s="201"/>
      <c r="HK40" s="201"/>
      <c r="HL40" s="201"/>
      <c r="HM40" s="201"/>
      <c r="HN40" s="201"/>
      <c r="HO40" s="201"/>
      <c r="HP40" s="201"/>
      <c r="HQ40" s="201"/>
      <c r="HR40" s="201"/>
      <c r="HS40" s="201"/>
      <c r="HT40" s="201"/>
      <c r="HU40" s="201"/>
      <c r="HV40" s="201"/>
      <c r="HW40" s="201"/>
      <c r="HX40" s="201"/>
      <c r="HY40" s="201"/>
      <c r="HZ40" s="201"/>
      <c r="IA40" s="201"/>
      <c r="IB40" s="201"/>
      <c r="IC40" s="201"/>
      <c r="ID40" s="201"/>
      <c r="IE40" s="201"/>
      <c r="IF40" s="201"/>
      <c r="IG40" s="201"/>
      <c r="IH40" s="201"/>
      <c r="II40" s="201"/>
      <c r="IJ40" s="201"/>
      <c r="IK40" s="201"/>
      <c r="IL40" s="201"/>
      <c r="IM40" s="201"/>
      <c r="IN40" s="201"/>
      <c r="IO40" s="201"/>
      <c r="IP40" s="201"/>
      <c r="IQ40" s="201"/>
      <c r="IR40" s="201"/>
      <c r="IS40" s="201"/>
      <c r="IT40" s="201"/>
      <c r="IU40" s="201"/>
      <c r="IV40" s="201"/>
    </row>
  </sheetData>
  <mergeCells count="12">
    <mergeCell ref="AS16:AS17"/>
    <mergeCell ref="A16:A17"/>
    <mergeCell ref="B16:B17"/>
    <mergeCell ref="C16:C17"/>
    <mergeCell ref="D16:D17"/>
    <mergeCell ref="E16:E17"/>
    <mergeCell ref="F16:F17"/>
    <mergeCell ref="G16:G17"/>
    <mergeCell ref="AO16:AO17"/>
    <mergeCell ref="AP16:AP17"/>
    <mergeCell ref="AQ16:AQ17"/>
    <mergeCell ref="AR16:AR17"/>
  </mergeCells>
  <printOptions horizontalCentered="1"/>
  <pageMargins left="0" right="0" top="0.39370078740157483" bottom="0.19685039370078741" header="0" footer="0"/>
  <pageSetup paperSize="9" scale="90" orientation="landscape" r:id="rId1"/>
  <headerFooter>
    <oddHeader>&amp;R&amp;A</oddHead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K113"/>
  <sheetViews>
    <sheetView zoomScaleNormal="100" workbookViewId="0">
      <selection activeCell="G99" sqref="G99"/>
    </sheetView>
  </sheetViews>
  <sheetFormatPr defaultColWidth="9.140625" defaultRowHeight="15" x14ac:dyDescent="0.25"/>
  <cols>
    <col min="1" max="1" width="5.5703125" style="2" customWidth="1"/>
    <col min="2" max="2" width="17" style="2" customWidth="1"/>
    <col min="3" max="3" width="12.85546875" style="2" customWidth="1"/>
    <col min="4" max="4" width="10.28515625" style="3" customWidth="1"/>
    <col min="5" max="5" width="4.7109375" style="4" customWidth="1"/>
    <col min="6" max="6" width="20.7109375" style="2" customWidth="1"/>
    <col min="7" max="8" width="5.7109375" style="2" customWidth="1"/>
    <col min="9" max="9" width="14.42578125" style="2" customWidth="1"/>
    <col min="10" max="10" width="8.7109375" style="2" customWidth="1"/>
    <col min="11" max="11" width="9.140625" style="2" hidden="1" customWidth="1"/>
    <col min="12" max="16384" width="9.140625" style="2"/>
  </cols>
  <sheetData>
    <row r="1" spans="1:10" ht="15.75" x14ac:dyDescent="0.25">
      <c r="A1" s="1"/>
      <c r="F1" s="5" t="s">
        <v>0</v>
      </c>
    </row>
    <row r="2" spans="1:10" ht="15.75" x14ac:dyDescent="0.25">
      <c r="A2"/>
      <c r="F2" s="5" t="s">
        <v>1</v>
      </c>
    </row>
    <row r="3" spans="1:10" ht="15.75" x14ac:dyDescent="0.25">
      <c r="F3" s="5" t="s">
        <v>2</v>
      </c>
    </row>
    <row r="4" spans="1:10" ht="15.75" x14ac:dyDescent="0.25">
      <c r="F4" s="5" t="s">
        <v>3</v>
      </c>
    </row>
    <row r="5" spans="1:10" ht="15.75" x14ac:dyDescent="0.25">
      <c r="F5" s="5"/>
    </row>
    <row r="6" spans="1:10" ht="18.75" x14ac:dyDescent="0.25">
      <c r="F6" s="6" t="s">
        <v>4</v>
      </c>
    </row>
    <row r="7" spans="1:10" ht="18.75" x14ac:dyDescent="0.25">
      <c r="F7" s="6" t="s">
        <v>5</v>
      </c>
    </row>
    <row r="8" spans="1:10" ht="21" customHeight="1" x14ac:dyDescent="0.3">
      <c r="F8" s="7"/>
      <c r="J8" s="8"/>
    </row>
    <row r="9" spans="1:10" ht="18.75" x14ac:dyDescent="0.3">
      <c r="A9" s="9">
        <v>44.57</v>
      </c>
      <c r="B9" s="10" t="s">
        <v>6</v>
      </c>
      <c r="F9" s="11" t="s">
        <v>7</v>
      </c>
      <c r="J9" s="8"/>
    </row>
    <row r="10" spans="1:10" x14ac:dyDescent="0.25">
      <c r="A10" s="9">
        <v>45.39</v>
      </c>
      <c r="B10" s="10" t="s">
        <v>8</v>
      </c>
      <c r="C10" s="12"/>
      <c r="D10" s="7"/>
      <c r="E10" s="13"/>
      <c r="F10" s="14" t="s">
        <v>9</v>
      </c>
      <c r="G10" s="12"/>
      <c r="H10" s="12"/>
      <c r="I10" s="12"/>
      <c r="J10" s="12"/>
    </row>
    <row r="11" spans="1:10" ht="18.75" x14ac:dyDescent="0.3">
      <c r="A11" s="9">
        <v>46.18</v>
      </c>
      <c r="B11" s="10" t="s">
        <v>10</v>
      </c>
      <c r="C11" s="15"/>
      <c r="D11" s="16"/>
      <c r="F11" s="17" t="s">
        <v>11</v>
      </c>
      <c r="G11" s="18"/>
      <c r="H11" s="18"/>
      <c r="I11" s="19"/>
      <c r="J11" s="20"/>
    </row>
    <row r="12" spans="1:10" ht="17.25" customHeight="1" x14ac:dyDescent="0.25">
      <c r="B12" s="15"/>
      <c r="C12" s="15"/>
      <c r="D12" s="16"/>
      <c r="F12" s="15"/>
      <c r="G12" s="18"/>
      <c r="H12" s="18"/>
      <c r="I12" s="19"/>
      <c r="J12" s="20"/>
    </row>
    <row r="13" spans="1:10" ht="20.25" customHeight="1" x14ac:dyDescent="0.25">
      <c r="A13" s="21"/>
      <c r="B13" s="21"/>
      <c r="C13" s="21"/>
      <c r="D13" s="22"/>
      <c r="E13" s="13"/>
      <c r="F13" s="23"/>
      <c r="G13" s="23"/>
      <c r="H13" s="23"/>
      <c r="I13" s="24"/>
      <c r="J13" s="25" t="str">
        <f>'[15]400Ю'!H17</f>
        <v xml:space="preserve">19 февраля 2019 г.      </v>
      </c>
    </row>
    <row r="14" spans="1:10" s="12" customFormat="1" ht="19.5" customHeight="1" x14ac:dyDescent="0.25">
      <c r="A14" s="26"/>
      <c r="B14" s="26"/>
      <c r="C14" s="26"/>
      <c r="D14" s="14"/>
      <c r="E14" s="27"/>
      <c r="F14" s="26"/>
      <c r="G14" s="2"/>
      <c r="H14" s="2"/>
      <c r="I14" s="19" t="s">
        <v>12</v>
      </c>
      <c r="J14" s="28">
        <v>0.73263888888888884</v>
      </c>
    </row>
    <row r="15" spans="1:10" ht="18" customHeight="1" x14ac:dyDescent="0.25">
      <c r="A15" s="29" t="s">
        <v>13</v>
      </c>
      <c r="B15" s="30"/>
      <c r="C15" s="30"/>
      <c r="D15" s="16"/>
      <c r="I15" s="19" t="s">
        <v>14</v>
      </c>
      <c r="J15" s="20"/>
    </row>
    <row r="16" spans="1:10" ht="9.9499999999999993" customHeight="1" thickBot="1" x14ac:dyDescent="0.3"/>
    <row r="17" spans="1:11" ht="15.75" thickBot="1" x14ac:dyDescent="0.3">
      <c r="A17" s="31"/>
      <c r="B17" s="32" t="s">
        <v>15</v>
      </c>
      <c r="C17" s="33" t="s">
        <v>16</v>
      </c>
      <c r="D17" s="31" t="s">
        <v>17</v>
      </c>
      <c r="E17" s="34" t="s">
        <v>18</v>
      </c>
      <c r="F17" s="31" t="s">
        <v>19</v>
      </c>
      <c r="G17" s="31" t="s">
        <v>20</v>
      </c>
      <c r="H17" s="31" t="s">
        <v>21</v>
      </c>
      <c r="I17" s="31" t="s">
        <v>22</v>
      </c>
      <c r="J17" s="31" t="s">
        <v>23</v>
      </c>
    </row>
    <row r="18" spans="1:11" x14ac:dyDescent="0.25">
      <c r="A18" s="35"/>
      <c r="B18" s="36" t="s">
        <v>24</v>
      </c>
      <c r="C18" s="36"/>
      <c r="D18" s="37"/>
      <c r="E18" s="38"/>
      <c r="F18" s="35"/>
      <c r="G18" s="35"/>
      <c r="H18" s="35"/>
      <c r="I18" s="35"/>
      <c r="J18" s="35"/>
    </row>
    <row r="19" spans="1:11" x14ac:dyDescent="0.25">
      <c r="A19" s="39">
        <v>1</v>
      </c>
      <c r="B19" s="40"/>
      <c r="C19" s="40"/>
      <c r="D19" s="41"/>
      <c r="E19" s="42"/>
      <c r="F19" s="43"/>
      <c r="G19" s="41"/>
      <c r="H19" s="41"/>
      <c r="I19" s="41"/>
      <c r="J19" s="41"/>
      <c r="K19" s="2">
        <v>11</v>
      </c>
    </row>
    <row r="20" spans="1:11" x14ac:dyDescent="0.25">
      <c r="A20" s="39">
        <v>2</v>
      </c>
      <c r="B20" s="40" t="str">
        <f>VLOOKUP($K20,'[15]400Ю'!$D$20:$W$134,4,FALSE)</f>
        <v>ГАЛЫБИН</v>
      </c>
      <c r="C20" s="40" t="str">
        <f>VLOOKUP($K20,'[15]400Ю'!$D$20:$W$134,5,FALSE)</f>
        <v>Игорь</v>
      </c>
      <c r="D20" s="41" t="str">
        <f>VLOOKUP($K20,'[15]400Ю'!$D$20:$W$134,6,FALSE)</f>
        <v>21.02.2001</v>
      </c>
      <c r="E20" s="42" t="str">
        <f>VLOOKUP($K20,'[15]400Ю'!$D$20:$W$134,7,FALSE)</f>
        <v>КМС</v>
      </c>
      <c r="F20" s="43" t="str">
        <f>VLOOKUP($K20,'[15]400Ю'!$D$20:$W$134,8,FALSE)</f>
        <v xml:space="preserve">Ульяновская область </v>
      </c>
      <c r="G20" s="41">
        <f>VLOOKUP($K20,'[15]400Ю'!$D$20:$W$134,3,FALSE)</f>
        <v>412</v>
      </c>
      <c r="H20" s="44"/>
      <c r="I20" s="45"/>
      <c r="J20" s="41"/>
      <c r="K20" s="2">
        <v>12</v>
      </c>
    </row>
    <row r="21" spans="1:11" x14ac:dyDescent="0.25">
      <c r="A21" s="39">
        <v>3</v>
      </c>
      <c r="B21" s="40" t="str">
        <f>VLOOKUP($K21,'[15]400Ю'!$D$20:$W$134,4,FALSE)</f>
        <v>СВЕТЛОВ</v>
      </c>
      <c r="C21" s="40" t="str">
        <f>VLOOKUP($K21,'[15]400Ю'!$D$20:$W$134,5,FALSE)</f>
        <v>Даниил</v>
      </c>
      <c r="D21" s="41" t="str">
        <f>VLOOKUP($K21,'[15]400Ю'!$D$20:$W$134,6,FALSE)</f>
        <v>19.11.1999</v>
      </c>
      <c r="E21" s="42" t="str">
        <f>VLOOKUP($K21,'[15]400Ю'!$D$20:$W$134,7,FALSE)</f>
        <v>КМС</v>
      </c>
      <c r="F21" s="43" t="str">
        <f>VLOOKUP($K21,'[15]400Ю'!$D$20:$W$134,8,FALSE)</f>
        <v xml:space="preserve">Ярославская область </v>
      </c>
      <c r="G21" s="41">
        <f>VLOOKUP($K21,'[15]400Ю'!$D$20:$W$134,3,FALSE)</f>
        <v>326</v>
      </c>
      <c r="H21" s="44"/>
      <c r="I21" s="45"/>
      <c r="J21" s="41"/>
      <c r="K21" s="2">
        <v>13</v>
      </c>
    </row>
    <row r="22" spans="1:11" x14ac:dyDescent="0.25">
      <c r="A22" s="46">
        <v>4</v>
      </c>
      <c r="B22" s="40" t="str">
        <f>VLOOKUP($K22,'[15]400Ю'!$D$20:$W$134,4,FALSE)</f>
        <v>ЛЫСЕНКО</v>
      </c>
      <c r="C22" s="40" t="str">
        <f>VLOOKUP($K22,'[15]400Ю'!$D$20:$W$134,5,FALSE)</f>
        <v>Владимир</v>
      </c>
      <c r="D22" s="41" t="str">
        <f>VLOOKUP($K22,'[15]400Ю'!$D$20:$W$134,6,FALSE)</f>
        <v>10.06.1998</v>
      </c>
      <c r="E22" s="42" t="str">
        <f>VLOOKUP($K22,'[15]400Ю'!$D$20:$W$134,7,FALSE)</f>
        <v>МС</v>
      </c>
      <c r="F22" s="43" t="str">
        <f>VLOOKUP($K22,'[15]400Ю'!$D$20:$W$134,8,FALSE)</f>
        <v xml:space="preserve">Московская область </v>
      </c>
      <c r="G22" s="41">
        <f>VLOOKUP($K22,'[15]400Ю'!$D$20:$W$134,3,FALSE)</f>
        <v>276</v>
      </c>
      <c r="H22" s="44"/>
      <c r="I22" s="45"/>
      <c r="J22" s="41" t="s">
        <v>25</v>
      </c>
      <c r="K22" s="2">
        <v>14</v>
      </c>
    </row>
    <row r="23" spans="1:11" x14ac:dyDescent="0.25">
      <c r="A23" s="46">
        <v>5</v>
      </c>
      <c r="B23" s="40" t="str">
        <f>VLOOKUP($K23,'[15]400Ю'!$D$20:$W$134,4,FALSE)</f>
        <v>МАТВЕЕВ</v>
      </c>
      <c r="C23" s="40" t="str">
        <f>VLOOKUP($K23,'[15]400Ю'!$D$20:$W$134,5,FALSE)</f>
        <v>Никита</v>
      </c>
      <c r="D23" s="41" t="str">
        <f>VLOOKUP($K23,'[15]400Ю'!$D$20:$W$134,6,FALSE)</f>
        <v>28.03.2000</v>
      </c>
      <c r="E23" s="42" t="str">
        <f>VLOOKUP($K23,'[15]400Ю'!$D$20:$W$134,7,FALSE)</f>
        <v>КМС</v>
      </c>
      <c r="F23" s="43" t="str">
        <f>VLOOKUP($K23,'[15]400Ю'!$D$20:$W$134,8,FALSE)</f>
        <v>Ямало-Ненецкий автономный округ Владимирская область</v>
      </c>
      <c r="G23" s="41">
        <f>VLOOKUP($K23,'[15]400Ю'!$D$20:$W$134,3,FALSE)</f>
        <v>37</v>
      </c>
      <c r="H23" s="44"/>
      <c r="I23" s="45"/>
      <c r="J23" s="41"/>
      <c r="K23" s="2">
        <v>15</v>
      </c>
    </row>
    <row r="24" spans="1:11" x14ac:dyDescent="0.25">
      <c r="A24" s="46">
        <v>6</v>
      </c>
      <c r="B24" s="40" t="str">
        <f>VLOOKUP($K24,'[15]400Ю'!$D$20:$W$134,4,FALSE)</f>
        <v>СКОСАРЬ</v>
      </c>
      <c r="C24" s="40" t="str">
        <f>VLOOKUP($K24,'[15]400Ю'!$D$20:$W$134,5,FALSE)</f>
        <v>Михаил</v>
      </c>
      <c r="D24" s="41" t="str">
        <f>VLOOKUP($K24,'[15]400Ю'!$D$20:$W$134,6,FALSE)</f>
        <v>31.03.1999</v>
      </c>
      <c r="E24" s="42" t="str">
        <f>VLOOKUP($K24,'[15]400Ю'!$D$20:$W$134,7,FALSE)</f>
        <v>КМС</v>
      </c>
      <c r="F24" s="43" t="str">
        <f>VLOOKUP($K24,'[15]400Ю'!$D$20:$W$134,8,FALSE)</f>
        <v xml:space="preserve">Санкт-Петербург </v>
      </c>
      <c r="G24" s="41">
        <f>VLOOKUP($K24,'[15]400Ю'!$D$20:$W$134,3,FALSE)</f>
        <v>170</v>
      </c>
      <c r="H24" s="44"/>
      <c r="I24" s="45"/>
      <c r="J24" s="41" t="s">
        <v>25</v>
      </c>
      <c r="K24" s="2">
        <v>16</v>
      </c>
    </row>
    <row r="25" spans="1:11" x14ac:dyDescent="0.25">
      <c r="A25" s="39"/>
      <c r="B25" s="47"/>
      <c r="C25" s="47"/>
      <c r="D25" s="48"/>
      <c r="E25" s="49"/>
      <c r="F25" s="43"/>
      <c r="G25" s="41"/>
      <c r="H25" s="44"/>
      <c r="I25" s="45"/>
      <c r="J25" s="41"/>
    </row>
    <row r="26" spans="1:11" x14ac:dyDescent="0.25">
      <c r="A26" s="44"/>
      <c r="B26" s="50" t="s">
        <v>26</v>
      </c>
      <c r="C26" s="50"/>
      <c r="D26" s="46"/>
      <c r="E26" s="51"/>
      <c r="F26" s="43"/>
      <c r="G26" s="52"/>
      <c r="H26" s="44"/>
      <c r="I26" s="45"/>
      <c r="J26" s="41"/>
    </row>
    <row r="27" spans="1:11" x14ac:dyDescent="0.25">
      <c r="A27" s="39">
        <v>1</v>
      </c>
      <c r="B27" s="40"/>
      <c r="C27" s="40"/>
      <c r="D27" s="41"/>
      <c r="E27" s="42"/>
      <c r="F27" s="43"/>
      <c r="G27" s="41"/>
      <c r="H27" s="44"/>
      <c r="I27" s="45"/>
      <c r="J27" s="41"/>
      <c r="K27" s="2">
        <v>21</v>
      </c>
    </row>
    <row r="28" spans="1:11" x14ac:dyDescent="0.25">
      <c r="A28" s="39">
        <v>2</v>
      </c>
      <c r="B28" s="40" t="str">
        <f>VLOOKUP($K28,'[15]400Ю'!$D$20:$W$134,4,FALSE)</f>
        <v>ЗУБКОВ</v>
      </c>
      <c r="C28" s="40" t="str">
        <f>VLOOKUP($K28,'[15]400Ю'!$D$20:$W$134,5,FALSE)</f>
        <v>Илья</v>
      </c>
      <c r="D28" s="41" t="str">
        <f>VLOOKUP($K28,'[15]400Ю'!$D$20:$W$134,6,FALSE)</f>
        <v>26.01.1998</v>
      </c>
      <c r="E28" s="42" t="str">
        <f>VLOOKUP($K28,'[15]400Ю'!$D$20:$W$134,7,FALSE)</f>
        <v>КМС</v>
      </c>
      <c r="F28" s="43" t="str">
        <f>VLOOKUP($K28,'[15]400Ю'!$D$20:$W$134,8,FALSE)</f>
        <v xml:space="preserve">Челябинская область </v>
      </c>
      <c r="G28" s="41">
        <f>VLOOKUP($K28,'[15]400Ю'!$D$20:$W$134,3,FALSE)</f>
        <v>470</v>
      </c>
      <c r="H28" s="44"/>
      <c r="I28" s="45"/>
      <c r="J28" s="41" t="s">
        <v>25</v>
      </c>
      <c r="K28" s="2">
        <v>22</v>
      </c>
    </row>
    <row r="29" spans="1:11" x14ac:dyDescent="0.25">
      <c r="A29" s="39">
        <v>3</v>
      </c>
      <c r="B29" s="40" t="str">
        <f>VLOOKUP($K29,'[15]400Ю'!$D$20:$W$134,4,FALSE)</f>
        <v>ПРОСКУРИН</v>
      </c>
      <c r="C29" s="40" t="str">
        <f>VLOOKUP($K29,'[15]400Ю'!$D$20:$W$134,5,FALSE)</f>
        <v>Никита</v>
      </c>
      <c r="D29" s="41" t="str">
        <f>VLOOKUP($K29,'[15]400Ю'!$D$20:$W$134,6,FALSE)</f>
        <v>14.06.1997</v>
      </c>
      <c r="E29" s="42" t="str">
        <f>VLOOKUP($K29,'[15]400Ю'!$D$20:$W$134,7,FALSE)</f>
        <v>КМС</v>
      </c>
      <c r="F29" s="43" t="str">
        <f>VLOOKUP($K29,'[15]400Ю'!$D$20:$W$134,8,FALSE)</f>
        <v xml:space="preserve">Курская область </v>
      </c>
      <c r="G29" s="41">
        <f>VLOOKUP($K29,'[15]400Ю'!$D$20:$W$134,3,FALSE)</f>
        <v>205</v>
      </c>
      <c r="H29" s="44"/>
      <c r="I29" s="45"/>
      <c r="J29" s="41" t="s">
        <v>25</v>
      </c>
      <c r="K29" s="2">
        <v>23</v>
      </c>
    </row>
    <row r="30" spans="1:11" x14ac:dyDescent="0.25">
      <c r="A30" s="46">
        <v>4</v>
      </c>
      <c r="B30" s="40" t="str">
        <f>VLOOKUP($K30,'[15]400Ю'!$D$20:$W$134,4,FALSE)</f>
        <v>КУКАЛЕВ</v>
      </c>
      <c r="C30" s="40" t="str">
        <f>VLOOKUP($K30,'[15]400Ю'!$D$20:$W$134,5,FALSE)</f>
        <v>Вадим</v>
      </c>
      <c r="D30" s="41" t="str">
        <f>VLOOKUP($K30,'[15]400Ю'!$D$20:$W$134,6,FALSE)</f>
        <v>22.08.1998</v>
      </c>
      <c r="E30" s="42" t="str">
        <f>VLOOKUP($K30,'[15]400Ю'!$D$20:$W$134,7,FALSE)</f>
        <v>КМС</v>
      </c>
      <c r="F30" s="43" t="str">
        <f>VLOOKUP($K30,'[15]400Ю'!$D$20:$W$134,8,FALSE)</f>
        <v xml:space="preserve">Тюменская область </v>
      </c>
      <c r="G30" s="41">
        <f>VLOOKUP($K30,'[15]400Ю'!$D$20:$W$134,3,FALSE)</f>
        <v>54</v>
      </c>
      <c r="H30" s="44"/>
      <c r="I30" s="45"/>
      <c r="J30" s="41"/>
      <c r="K30" s="2">
        <v>24</v>
      </c>
    </row>
    <row r="31" spans="1:11" x14ac:dyDescent="0.25">
      <c r="A31" s="46">
        <v>5</v>
      </c>
      <c r="B31" s="40" t="str">
        <f>VLOOKUP($K31,'[15]400Ю'!$D$20:$W$134,4,FALSE)</f>
        <v>ВЕРХОВЫХ</v>
      </c>
      <c r="C31" s="40" t="str">
        <f>VLOOKUP($K31,'[15]400Ю'!$D$20:$W$134,5,FALSE)</f>
        <v>Рудольф</v>
      </c>
      <c r="D31" s="41" t="str">
        <f>VLOOKUP($K31,'[15]400Ю'!$D$20:$W$134,6,FALSE)</f>
        <v>03.09.1998</v>
      </c>
      <c r="E31" s="42" t="str">
        <f>VLOOKUP($K31,'[15]400Ю'!$D$20:$W$134,7,FALSE)</f>
        <v>МС</v>
      </c>
      <c r="F31" s="43" t="str">
        <f>VLOOKUP($K31,'[15]400Ю'!$D$20:$W$134,8,FALSE)</f>
        <v>Свердловская область Челябинская область</v>
      </c>
      <c r="G31" s="41">
        <f>VLOOKUP($K31,'[15]400Ю'!$D$20:$W$134,3,FALSE)</f>
        <v>308</v>
      </c>
      <c r="H31" s="44"/>
      <c r="I31" s="45"/>
      <c r="J31" s="41"/>
      <c r="K31" s="2">
        <v>25</v>
      </c>
    </row>
    <row r="32" spans="1:11" x14ac:dyDescent="0.25">
      <c r="A32" s="46">
        <v>6</v>
      </c>
      <c r="B32" s="40" t="str">
        <f>VLOOKUP($K32,'[15]400Ю'!$D$20:$W$134,4,FALSE)</f>
        <v>СИДОРОВ</v>
      </c>
      <c r="C32" s="40" t="str">
        <f>VLOOKUP($K32,'[15]400Ю'!$D$20:$W$134,5,FALSE)</f>
        <v>Алексей</v>
      </c>
      <c r="D32" s="41" t="str">
        <f>VLOOKUP($K32,'[15]400Ю'!$D$20:$W$134,6,FALSE)</f>
        <v>22.01.1997</v>
      </c>
      <c r="E32" s="42" t="str">
        <f>VLOOKUP($K32,'[15]400Ю'!$D$20:$W$134,7,FALSE)</f>
        <v>КМС</v>
      </c>
      <c r="F32" s="43" t="str">
        <f>VLOOKUP($K32,'[15]400Ю'!$D$20:$W$134,8,FALSE)</f>
        <v xml:space="preserve">Челябинская область </v>
      </c>
      <c r="G32" s="41">
        <f>VLOOKUP($K32,'[15]400Ю'!$D$20:$W$134,3,FALSE)</f>
        <v>475</v>
      </c>
      <c r="H32" s="44"/>
      <c r="I32" s="45"/>
      <c r="J32" s="41" t="s">
        <v>25</v>
      </c>
      <c r="K32" s="2">
        <v>26</v>
      </c>
    </row>
    <row r="33" spans="1:11" x14ac:dyDescent="0.25">
      <c r="A33" s="39"/>
      <c r="B33" s="47"/>
      <c r="C33" s="47"/>
      <c r="D33" s="48"/>
      <c r="E33" s="53"/>
      <c r="F33" s="43"/>
      <c r="G33" s="41"/>
      <c r="H33" s="44"/>
      <c r="I33" s="45"/>
      <c r="J33" s="41"/>
    </row>
    <row r="34" spans="1:11" x14ac:dyDescent="0.25">
      <c r="A34" s="44"/>
      <c r="B34" s="50" t="s">
        <v>27</v>
      </c>
      <c r="C34" s="50"/>
      <c r="D34" s="46"/>
      <c r="E34" s="51"/>
      <c r="F34" s="43"/>
      <c r="G34" s="52"/>
      <c r="H34" s="44"/>
      <c r="I34" s="45"/>
      <c r="J34" s="41"/>
    </row>
    <row r="35" spans="1:11" x14ac:dyDescent="0.25">
      <c r="A35" s="39">
        <v>1</v>
      </c>
      <c r="B35" s="40"/>
      <c r="C35" s="40"/>
      <c r="D35" s="41"/>
      <c r="E35" s="42"/>
      <c r="F35" s="43"/>
      <c r="G35" s="41"/>
      <c r="H35" s="44"/>
      <c r="I35" s="45"/>
      <c r="J35" s="41"/>
      <c r="K35" s="54">
        <v>31</v>
      </c>
    </row>
    <row r="36" spans="1:11" x14ac:dyDescent="0.25">
      <c r="A36" s="39">
        <v>2</v>
      </c>
      <c r="B36" s="40" t="str">
        <f>VLOOKUP($K36,'[15]400Ю'!$D$20:$W$134,4,FALSE)</f>
        <v>РОДИЧЕВ</v>
      </c>
      <c r="C36" s="40" t="str">
        <f>VLOOKUP($K36,'[15]400Ю'!$D$20:$W$134,5,FALSE)</f>
        <v>Никита</v>
      </c>
      <c r="D36" s="41" t="str">
        <f>VLOOKUP($K36,'[15]400Ю'!$D$20:$W$134,6,FALSE)</f>
        <v>31.01.1999</v>
      </c>
      <c r="E36" s="42" t="str">
        <f>VLOOKUP($K36,'[15]400Ю'!$D$20:$W$134,7,FALSE)</f>
        <v>КМС</v>
      </c>
      <c r="F36" s="43" t="str">
        <f>VLOOKUP($K36,'[15]400Ю'!$D$20:$W$134,8,FALSE)</f>
        <v xml:space="preserve">Курганская область </v>
      </c>
      <c r="G36" s="41">
        <f>VLOOKUP($K36,'[15]400Ю'!$D$20:$W$134,3,FALSE)</f>
        <v>40</v>
      </c>
      <c r="H36" s="44"/>
      <c r="I36" s="45"/>
      <c r="J36" s="41"/>
      <c r="K36" s="54">
        <v>32</v>
      </c>
    </row>
    <row r="37" spans="1:11" x14ac:dyDescent="0.25">
      <c r="A37" s="39">
        <v>3</v>
      </c>
      <c r="B37" s="40" t="str">
        <f>VLOOKUP($K37,'[15]400Ю'!$D$20:$W$134,4,FALSE)</f>
        <v>ГЕДАЕВ</v>
      </c>
      <c r="C37" s="40" t="str">
        <f>VLOOKUP($K37,'[15]400Ю'!$D$20:$W$134,5,FALSE)</f>
        <v>Олег</v>
      </c>
      <c r="D37" s="41" t="str">
        <f>VLOOKUP($K37,'[15]400Ю'!$D$20:$W$134,6,FALSE)</f>
        <v>01.09.1998</v>
      </c>
      <c r="E37" s="42" t="str">
        <f>VLOOKUP($K37,'[15]400Ю'!$D$20:$W$134,7,FALSE)</f>
        <v>КМС</v>
      </c>
      <c r="F37" s="43" t="str">
        <f>VLOOKUP($K37,'[15]400Ю'!$D$20:$W$134,8,FALSE)</f>
        <v xml:space="preserve">Москва </v>
      </c>
      <c r="G37" s="41">
        <f>VLOOKUP($K37,'[15]400Ю'!$D$20:$W$134,3,FALSE)</f>
        <v>375</v>
      </c>
      <c r="H37" s="44"/>
      <c r="I37" s="45"/>
      <c r="J37" s="41" t="s">
        <v>25</v>
      </c>
      <c r="K37" s="54">
        <v>33</v>
      </c>
    </row>
    <row r="38" spans="1:11" x14ac:dyDescent="0.25">
      <c r="A38" s="46">
        <v>4</v>
      </c>
      <c r="B38" s="40" t="str">
        <f>VLOOKUP($K38,'[15]400Ю'!$D$20:$W$134,4,FALSE)</f>
        <v>ПРОКОФЬЕВ</v>
      </c>
      <c r="C38" s="40" t="str">
        <f>VLOOKUP($K38,'[15]400Ю'!$D$20:$W$134,5,FALSE)</f>
        <v>Константин</v>
      </c>
      <c r="D38" s="41" t="str">
        <f>VLOOKUP($K38,'[15]400Ю'!$D$20:$W$134,6,FALSE)</f>
        <v>03.11.1997</v>
      </c>
      <c r="E38" s="42" t="str">
        <f>VLOOKUP($K38,'[15]400Ю'!$D$20:$W$134,7,FALSE)</f>
        <v>КМС</v>
      </c>
      <c r="F38" s="43" t="str">
        <f>VLOOKUP($K38,'[15]400Ю'!$D$20:$W$134,8,FALSE)</f>
        <v xml:space="preserve">Санкт-Петербург-1 </v>
      </c>
      <c r="G38" s="41">
        <f>VLOOKUP($K38,'[15]400Ю'!$D$20:$W$134,3,FALSE)</f>
        <v>162</v>
      </c>
      <c r="H38" s="44"/>
      <c r="I38" s="45"/>
      <c r="J38" s="41"/>
      <c r="K38" s="54">
        <v>34</v>
      </c>
    </row>
    <row r="39" spans="1:11" x14ac:dyDescent="0.25">
      <c r="A39" s="46">
        <v>5</v>
      </c>
      <c r="B39" s="40" t="str">
        <f>VLOOKUP($K39,'[15]400Ю'!$D$20:$W$134,4,FALSE)</f>
        <v>ФЕДЯЕВ</v>
      </c>
      <c r="C39" s="40" t="str">
        <f>VLOOKUP($K39,'[15]400Ю'!$D$20:$W$134,5,FALSE)</f>
        <v>Максим</v>
      </c>
      <c r="D39" s="41" t="str">
        <f>VLOOKUP($K39,'[15]400Ю'!$D$20:$W$134,6,FALSE)</f>
        <v>01.12.1997</v>
      </c>
      <c r="E39" s="42" t="str">
        <f>VLOOKUP($K39,'[15]400Ю'!$D$20:$W$134,7,FALSE)</f>
        <v>МСМК</v>
      </c>
      <c r="F39" s="43" t="str">
        <f>VLOOKUP($K39,'[15]400Ю'!$D$20:$W$134,8,FALSE)</f>
        <v>Московская область Курская область</v>
      </c>
      <c r="G39" s="41">
        <f>VLOOKUP($K39,'[15]400Ю'!$D$20:$W$134,3,FALSE)</f>
        <v>264</v>
      </c>
      <c r="H39" s="44"/>
      <c r="I39" s="45"/>
      <c r="J39" s="41"/>
      <c r="K39" s="54">
        <v>35</v>
      </c>
    </row>
    <row r="40" spans="1:11" x14ac:dyDescent="0.25">
      <c r="A40" s="46">
        <v>6</v>
      </c>
      <c r="B40" s="40" t="str">
        <f>VLOOKUP($K40,'[15]400Ю'!$D$20:$W$134,4,FALSE)</f>
        <v>ГОВОРУХА</v>
      </c>
      <c r="C40" s="40" t="str">
        <f>VLOOKUP($K40,'[15]400Ю'!$D$20:$W$134,5,FALSE)</f>
        <v>Даниил</v>
      </c>
      <c r="D40" s="41" t="str">
        <f>VLOOKUP($K40,'[15]400Ю'!$D$20:$W$134,6,FALSE)</f>
        <v>16.08.1999</v>
      </c>
      <c r="E40" s="42" t="str">
        <f>VLOOKUP($K40,'[15]400Ю'!$D$20:$W$134,7,FALSE)</f>
        <v>1</v>
      </c>
      <c r="F40" s="43" t="str">
        <f>VLOOKUP($K40,'[15]400Ю'!$D$20:$W$134,8,FALSE)</f>
        <v xml:space="preserve">Свердловская область </v>
      </c>
      <c r="G40" s="41">
        <f>VLOOKUP($K40,'[15]400Ю'!$D$20:$W$134,3,FALSE)</f>
        <v>310</v>
      </c>
      <c r="H40" s="44"/>
      <c r="I40" s="45"/>
      <c r="J40" s="41"/>
      <c r="K40" s="54">
        <v>36</v>
      </c>
    </row>
    <row r="41" spans="1:11" x14ac:dyDescent="0.25">
      <c r="A41" s="39"/>
      <c r="B41" s="47"/>
      <c r="C41" s="47"/>
      <c r="D41" s="48"/>
      <c r="E41" s="53"/>
      <c r="F41" s="43"/>
      <c r="G41" s="41"/>
      <c r="H41" s="44"/>
      <c r="I41" s="45"/>
      <c r="J41" s="41"/>
    </row>
    <row r="42" spans="1:11" x14ac:dyDescent="0.25">
      <c r="A42" s="39"/>
      <c r="B42" s="50" t="s">
        <v>28</v>
      </c>
      <c r="C42" s="50"/>
      <c r="D42" s="39"/>
      <c r="E42" s="55"/>
      <c r="F42" s="43"/>
      <c r="G42" s="41"/>
      <c r="H42" s="48"/>
      <c r="I42" s="48"/>
      <c r="J42" s="41"/>
    </row>
    <row r="43" spans="1:11" x14ac:dyDescent="0.25">
      <c r="A43" s="39">
        <v>1</v>
      </c>
      <c r="B43" s="40" t="str">
        <f>VLOOKUP($K43,'[15]400Ю'!$D$20:$W$134,4,FALSE)</f>
        <v>КУРБАНОВ</v>
      </c>
      <c r="C43" s="40" t="str">
        <f>VLOOKUP($K43,'[15]400Ю'!$D$20:$W$134,5,FALSE)</f>
        <v>Курбан</v>
      </c>
      <c r="D43" s="41" t="str">
        <f>VLOOKUP($K43,'[15]400Ю'!$D$20:$W$134,6,FALSE)</f>
        <v>24.06.1998</v>
      </c>
      <c r="E43" s="42" t="str">
        <f>VLOOKUP($K43,'[15]400Ю'!$D$20:$W$134,7,FALSE)</f>
        <v>КМС</v>
      </c>
      <c r="F43" s="43" t="str">
        <f>VLOOKUP($K43,'[15]400Ю'!$D$20:$W$134,8,FALSE)</f>
        <v xml:space="preserve">Республика Дагестан </v>
      </c>
      <c r="G43" s="41">
        <f>VLOOKUP($K43,'[15]400Ю'!$D$20:$W$134,3,FALSE)</f>
        <v>329</v>
      </c>
      <c r="H43" s="48"/>
      <c r="I43" s="48"/>
      <c r="J43" s="41"/>
      <c r="K43" s="54">
        <v>41</v>
      </c>
    </row>
    <row r="44" spans="1:11" x14ac:dyDescent="0.25">
      <c r="A44" s="39">
        <v>2</v>
      </c>
      <c r="B44" s="40" t="str">
        <f>VLOOKUP($K44,'[15]400Ю'!$D$20:$W$134,4,FALSE)</f>
        <v>ШМЫГАРЁВ</v>
      </c>
      <c r="C44" s="40" t="str">
        <f>VLOOKUP($K44,'[15]400Ю'!$D$20:$W$134,5,FALSE)</f>
        <v>Александр</v>
      </c>
      <c r="D44" s="41" t="str">
        <f>VLOOKUP($K44,'[15]400Ю'!$D$20:$W$134,6,FALSE)</f>
        <v>28.09.1999</v>
      </c>
      <c r="E44" s="42" t="str">
        <f>VLOOKUP($K44,'[15]400Ю'!$D$20:$W$134,7,FALSE)</f>
        <v>1</v>
      </c>
      <c r="F44" s="43" t="str">
        <f>VLOOKUP($K44,'[15]400Ю'!$D$20:$W$134,8,FALSE)</f>
        <v xml:space="preserve">Курская область </v>
      </c>
      <c r="G44" s="41">
        <f>VLOOKUP($K44,'[15]400Ю'!$D$20:$W$134,3,FALSE)</f>
        <v>206</v>
      </c>
      <c r="H44" s="48"/>
      <c r="I44" s="48"/>
      <c r="J44" s="41" t="s">
        <v>25</v>
      </c>
      <c r="K44" s="54">
        <v>42</v>
      </c>
    </row>
    <row r="45" spans="1:11" x14ac:dyDescent="0.25">
      <c r="A45" s="39">
        <v>3</v>
      </c>
      <c r="B45" s="40" t="str">
        <f>VLOOKUP($K45,'[15]400Ю'!$D$20:$W$134,4,FALSE)</f>
        <v>САПРЫКИН</v>
      </c>
      <c r="C45" s="40" t="str">
        <f>VLOOKUP($K45,'[15]400Ю'!$D$20:$W$134,5,FALSE)</f>
        <v>Сергей</v>
      </c>
      <c r="D45" s="41" t="str">
        <f>VLOOKUP($K45,'[15]400Ю'!$D$20:$W$134,6,FALSE)</f>
        <v>11.08.1997</v>
      </c>
      <c r="E45" s="42" t="str">
        <f>VLOOKUP($K45,'[15]400Ю'!$D$20:$W$134,7,FALSE)</f>
        <v>КМС</v>
      </c>
      <c r="F45" s="43" t="str">
        <f>VLOOKUP($K45,'[15]400Ю'!$D$20:$W$134,8,FALSE)</f>
        <v xml:space="preserve">Волгоградская область </v>
      </c>
      <c r="G45" s="41">
        <f>VLOOKUP($K45,'[15]400Ю'!$D$20:$W$134,3,FALSE)</f>
        <v>485</v>
      </c>
      <c r="H45" s="48"/>
      <c r="I45" s="48"/>
      <c r="J45" s="41" t="s">
        <v>25</v>
      </c>
      <c r="K45" s="54">
        <v>43</v>
      </c>
    </row>
    <row r="46" spans="1:11" x14ac:dyDescent="0.25">
      <c r="A46" s="46">
        <v>4</v>
      </c>
      <c r="B46" s="40" t="str">
        <f>VLOOKUP($K46,'[15]400Ю'!$D$20:$W$134,4,FALSE)</f>
        <v xml:space="preserve">САФРОНОВ </v>
      </c>
      <c r="C46" s="40" t="str">
        <f>VLOOKUP($K46,'[15]400Ю'!$D$20:$W$134,5,FALSE)</f>
        <v>Эдуард</v>
      </c>
      <c r="D46" s="41" t="str">
        <f>VLOOKUP($K46,'[15]400Ю'!$D$20:$W$134,6,FALSE)</f>
        <v>15.09.1998</v>
      </c>
      <c r="E46" s="42" t="str">
        <f>VLOOKUP($K46,'[15]400Ю'!$D$20:$W$134,7,FALSE)</f>
        <v>КМС</v>
      </c>
      <c r="F46" s="43" t="str">
        <f>VLOOKUP($K46,'[15]400Ю'!$D$20:$W$134,8,FALSE)</f>
        <v xml:space="preserve">Москва </v>
      </c>
      <c r="G46" s="41">
        <f>VLOOKUP($K46,'[15]400Ю'!$D$20:$W$134,3,FALSE)</f>
        <v>392</v>
      </c>
      <c r="H46" s="48"/>
      <c r="I46" s="48"/>
      <c r="J46" s="41" t="s">
        <v>25</v>
      </c>
      <c r="K46" s="54">
        <v>44</v>
      </c>
    </row>
    <row r="47" spans="1:11" x14ac:dyDescent="0.25">
      <c r="A47" s="46">
        <v>5</v>
      </c>
      <c r="B47" s="40" t="str">
        <f>VLOOKUP($K47,'[15]400Ю'!$D$20:$W$134,4,FALSE)</f>
        <v>ОЛЕНКОВИЧУС</v>
      </c>
      <c r="C47" s="40" t="str">
        <f>VLOOKUP($K47,'[15]400Ю'!$D$20:$W$134,5,FALSE)</f>
        <v>Илья</v>
      </c>
      <c r="D47" s="41" t="str">
        <f>VLOOKUP($K47,'[15]400Ю'!$D$20:$W$134,6,FALSE)</f>
        <v>28.12.1998</v>
      </c>
      <c r="E47" s="42" t="str">
        <f>VLOOKUP($K47,'[15]400Ю'!$D$20:$W$134,7,FALSE)</f>
        <v>КМС</v>
      </c>
      <c r="F47" s="43" t="str">
        <f>VLOOKUP($K47,'[15]400Ю'!$D$20:$W$134,8,FALSE)</f>
        <v xml:space="preserve">Санкт-Петербург </v>
      </c>
      <c r="G47" s="41">
        <f>VLOOKUP($K47,'[15]400Ю'!$D$20:$W$134,3,FALSE)</f>
        <v>156</v>
      </c>
      <c r="H47" s="48"/>
      <c r="I47" s="48"/>
      <c r="J47" s="41" t="s">
        <v>25</v>
      </c>
      <c r="K47" s="54">
        <v>45</v>
      </c>
    </row>
    <row r="48" spans="1:11" x14ac:dyDescent="0.25">
      <c r="A48" s="46">
        <v>6</v>
      </c>
      <c r="B48" s="40" t="str">
        <f>VLOOKUP($K48,'[15]400Ю'!$D$20:$W$134,4,FALSE)</f>
        <v>МАРКУНАСОВ</v>
      </c>
      <c r="C48" s="40" t="str">
        <f>VLOOKUP($K48,'[15]400Ю'!$D$20:$W$134,5,FALSE)</f>
        <v>Антон</v>
      </c>
      <c r="D48" s="41" t="str">
        <f>VLOOKUP($K48,'[15]400Ю'!$D$20:$W$134,6,FALSE)</f>
        <v>07.11.1998</v>
      </c>
      <c r="E48" s="42" t="str">
        <f>VLOOKUP($K48,'[15]400Ю'!$D$20:$W$134,7,FALSE)</f>
        <v>КМС</v>
      </c>
      <c r="F48" s="43" t="str">
        <f>VLOOKUP($K48,'[15]400Ю'!$D$20:$W$134,8,FALSE)</f>
        <v>Свердловская область Челябинская область</v>
      </c>
      <c r="G48" s="41">
        <f>VLOOKUP($K48,'[15]400Ю'!$D$20:$W$134,3,FALSE)</f>
        <v>314</v>
      </c>
      <c r="H48" s="48"/>
      <c r="I48" s="48"/>
      <c r="J48" s="41"/>
      <c r="K48" s="54">
        <v>46</v>
      </c>
    </row>
    <row r="49" spans="1:11" ht="11.25" customHeight="1" x14ac:dyDescent="0.25">
      <c r="A49" s="46"/>
      <c r="B49" s="40"/>
      <c r="C49" s="40"/>
      <c r="D49" s="41"/>
      <c r="E49" s="42"/>
      <c r="F49" s="43"/>
      <c r="G49" s="41"/>
      <c r="H49" s="48"/>
      <c r="I49" s="48"/>
      <c r="J49" s="41"/>
      <c r="K49" s="54"/>
    </row>
    <row r="50" spans="1:11" ht="15.75" customHeight="1" x14ac:dyDescent="0.25">
      <c r="A50" s="39"/>
      <c r="B50" s="50" t="s">
        <v>29</v>
      </c>
      <c r="C50" s="50"/>
      <c r="D50" s="39"/>
      <c r="E50" s="56"/>
      <c r="F50" s="43"/>
      <c r="G50" s="41"/>
      <c r="H50" s="48"/>
      <c r="I50" s="48"/>
      <c r="J50" s="41"/>
    </row>
    <row r="51" spans="1:11" ht="15.75" customHeight="1" x14ac:dyDescent="0.25">
      <c r="A51" s="39">
        <v>1</v>
      </c>
      <c r="B51" s="40" t="str">
        <f>VLOOKUP($K51,'[15]400Ю'!$D$20:$W$134,4,FALSE)</f>
        <v>ПИГАСОВ</v>
      </c>
      <c r="C51" s="40" t="str">
        <f>VLOOKUP($K51,'[15]400Ю'!$D$20:$W$134,5,FALSE)</f>
        <v>Артём</v>
      </c>
      <c r="D51" s="41" t="str">
        <f>VLOOKUP($K51,'[15]400Ю'!$D$20:$W$134,6,FALSE)</f>
        <v>18.02.1998</v>
      </c>
      <c r="E51" s="42" t="str">
        <f>VLOOKUP($K51,'[15]400Ю'!$D$20:$W$134,7,FALSE)</f>
        <v>1</v>
      </c>
      <c r="F51" s="43" t="str">
        <f>VLOOKUP($K51,'[15]400Ю'!$D$20:$W$134,8,FALSE)</f>
        <v xml:space="preserve">Ульяновская область </v>
      </c>
      <c r="G51" s="41">
        <f>VLOOKUP($K51,'[15]400Ю'!$D$20:$W$134,3,FALSE)</f>
        <v>444</v>
      </c>
      <c r="H51" s="48"/>
      <c r="I51" s="48"/>
      <c r="J51" s="41"/>
      <c r="K51" s="2">
        <v>51</v>
      </c>
    </row>
    <row r="52" spans="1:11" ht="15.75" customHeight="1" x14ac:dyDescent="0.25">
      <c r="A52" s="39">
        <v>2</v>
      </c>
      <c r="B52" s="40" t="str">
        <f>VLOOKUP($K52,'[15]400Ю'!$D$20:$W$134,4,FALSE)</f>
        <v>БЕЛЯЕВ</v>
      </c>
      <c r="C52" s="40" t="str">
        <f>VLOOKUP($K52,'[15]400Ю'!$D$20:$W$134,5,FALSE)</f>
        <v>Илья</v>
      </c>
      <c r="D52" s="41" t="str">
        <f>VLOOKUP($K52,'[15]400Ю'!$D$20:$W$134,6,FALSE)</f>
        <v>18.01.1998</v>
      </c>
      <c r="E52" s="42" t="str">
        <f>VLOOKUP($K52,'[15]400Ю'!$D$20:$W$134,7,FALSE)</f>
        <v>КМС</v>
      </c>
      <c r="F52" s="43" t="str">
        <f>VLOOKUP($K52,'[15]400Ю'!$D$20:$W$134,8,FALSE)</f>
        <v xml:space="preserve">Вологодская область </v>
      </c>
      <c r="G52" s="41">
        <f>VLOOKUP($K52,'[15]400Ю'!$D$20:$W$134,3,FALSE)</f>
        <v>92</v>
      </c>
      <c r="H52" s="48"/>
      <c r="I52" s="48"/>
      <c r="J52" s="41"/>
      <c r="K52" s="2">
        <v>52</v>
      </c>
    </row>
    <row r="53" spans="1:11" ht="15.75" customHeight="1" x14ac:dyDescent="0.25">
      <c r="A53" s="39">
        <v>3</v>
      </c>
      <c r="B53" s="40" t="str">
        <f>VLOOKUP($K53,'[15]400Ю'!$D$20:$W$134,4,FALSE)</f>
        <v>ЩЕПЕЛИН</v>
      </c>
      <c r="C53" s="40" t="str">
        <f>VLOOKUP($K53,'[15]400Ю'!$D$20:$W$134,5,FALSE)</f>
        <v>Дмитрий</v>
      </c>
      <c r="D53" s="41" t="str">
        <f>VLOOKUP($K53,'[15]400Ю'!$D$20:$W$134,6,FALSE)</f>
        <v>24.12.1999</v>
      </c>
      <c r="E53" s="42" t="str">
        <f>VLOOKUP($K53,'[15]400Ю'!$D$20:$W$134,7,FALSE)</f>
        <v>КМС</v>
      </c>
      <c r="F53" s="43" t="str">
        <f>VLOOKUP($K53,'[15]400Ю'!$D$20:$W$134,8,FALSE)</f>
        <v xml:space="preserve">Тюменская область </v>
      </c>
      <c r="G53" s="41">
        <f>VLOOKUP($K53,'[15]400Ю'!$D$20:$W$134,3,FALSE)</f>
        <v>57</v>
      </c>
      <c r="H53" s="48"/>
      <c r="I53" s="48"/>
      <c r="J53" s="41"/>
      <c r="K53" s="2">
        <v>53</v>
      </c>
    </row>
    <row r="54" spans="1:11" ht="15.75" customHeight="1" x14ac:dyDescent="0.25">
      <c r="A54" s="46">
        <v>4</v>
      </c>
      <c r="B54" s="40" t="str">
        <f>VLOOKUP($K54,'[15]400Ю'!$D$20:$W$134,4,FALSE)</f>
        <v>ШЕПЕЛЕВ</v>
      </c>
      <c r="C54" s="40" t="str">
        <f>VLOOKUP($K54,'[15]400Ю'!$D$20:$W$134,5,FALSE)</f>
        <v>Всеволод</v>
      </c>
      <c r="D54" s="41" t="str">
        <f>VLOOKUP($K54,'[15]400Ю'!$D$20:$W$134,6,FALSE)</f>
        <v>29.05.2001</v>
      </c>
      <c r="E54" s="42" t="str">
        <f>VLOOKUP($K54,'[15]400Ю'!$D$20:$W$134,7,FALSE)</f>
        <v>КМС</v>
      </c>
      <c r="F54" s="43" t="str">
        <f>VLOOKUP($K54,'[15]400Ю'!$D$20:$W$134,8,FALSE)</f>
        <v xml:space="preserve">Самарская область </v>
      </c>
      <c r="G54" s="41">
        <f>VLOOKUP($K54,'[15]400Ю'!$D$20:$W$134,3,FALSE)</f>
        <v>31</v>
      </c>
      <c r="H54" s="48"/>
      <c r="I54" s="48"/>
      <c r="J54" s="41" t="s">
        <v>25</v>
      </c>
      <c r="K54" s="2">
        <v>54</v>
      </c>
    </row>
    <row r="55" spans="1:11" ht="15.75" customHeight="1" x14ac:dyDescent="0.25">
      <c r="A55" s="46">
        <v>5</v>
      </c>
      <c r="B55" s="40" t="str">
        <f>VLOOKUP($K55,'[15]400Ю'!$D$20:$W$134,4,FALSE)</f>
        <v>РАЗУМОВ</v>
      </c>
      <c r="C55" s="40" t="str">
        <f>VLOOKUP($K55,'[15]400Ю'!$D$20:$W$134,5,FALSE)</f>
        <v>Дмитрий</v>
      </c>
      <c r="D55" s="41" t="str">
        <f>VLOOKUP($K55,'[15]400Ю'!$D$20:$W$134,6,FALSE)</f>
        <v>19.08.1999</v>
      </c>
      <c r="E55" s="42" t="str">
        <f>VLOOKUP($K55,'[15]400Ю'!$D$20:$W$134,7,FALSE)</f>
        <v>МС</v>
      </c>
      <c r="F55" s="43" t="str">
        <f>VLOOKUP($K55,'[15]400Ю'!$D$20:$W$134,8,FALSE)</f>
        <v xml:space="preserve">Томская область </v>
      </c>
      <c r="G55" s="41">
        <f>VLOOKUP($K55,'[15]400Ю'!$D$20:$W$134,3,FALSE)</f>
        <v>238</v>
      </c>
      <c r="H55" s="48"/>
      <c r="I55" s="48"/>
      <c r="J55" s="41"/>
      <c r="K55" s="2">
        <v>55</v>
      </c>
    </row>
    <row r="56" spans="1:11" ht="15.75" customHeight="1" x14ac:dyDescent="0.25">
      <c r="A56" s="46">
        <v>6</v>
      </c>
      <c r="B56" s="40" t="str">
        <f>VLOOKUP($K56,'[15]400Ю'!$D$20:$W$134,4,FALSE)</f>
        <v>ШКУРОВ</v>
      </c>
      <c r="C56" s="40" t="str">
        <f>VLOOKUP($K56,'[15]400Ю'!$D$20:$W$134,5,FALSE)</f>
        <v>Алексей</v>
      </c>
      <c r="D56" s="41" t="str">
        <f>VLOOKUP($K56,'[15]400Ю'!$D$20:$W$134,6,FALSE)</f>
        <v>17.06.1998</v>
      </c>
      <c r="E56" s="42" t="str">
        <f>VLOOKUP($K56,'[15]400Ю'!$D$20:$W$134,7,FALSE)</f>
        <v>КМС</v>
      </c>
      <c r="F56" s="43" t="str">
        <f>VLOOKUP($K56,'[15]400Ю'!$D$20:$W$134,8,FALSE)</f>
        <v xml:space="preserve">Самарская область </v>
      </c>
      <c r="G56" s="41">
        <f>VLOOKUP($K56,'[15]400Ю'!$D$20:$W$134,3,FALSE)</f>
        <v>28</v>
      </c>
      <c r="H56" s="48"/>
      <c r="I56" s="48"/>
      <c r="J56" s="41"/>
      <c r="K56" s="2">
        <v>56</v>
      </c>
    </row>
    <row r="57" spans="1:11" ht="15.75" customHeight="1" x14ac:dyDescent="0.25">
      <c r="A57" s="46"/>
      <c r="B57" s="40"/>
      <c r="C57" s="40"/>
      <c r="D57" s="41"/>
      <c r="E57" s="42"/>
      <c r="F57" s="43"/>
      <c r="G57" s="41"/>
      <c r="H57" s="48"/>
      <c r="I57" s="48"/>
      <c r="J57" s="41"/>
    </row>
    <row r="58" spans="1:11" ht="15.75" customHeight="1" x14ac:dyDescent="0.25">
      <c r="A58" s="46"/>
      <c r="B58" s="40"/>
      <c r="C58" s="40"/>
      <c r="D58" s="41"/>
      <c r="E58" s="42"/>
      <c r="F58" s="43"/>
      <c r="G58" s="41"/>
      <c r="H58" s="48"/>
      <c r="I58" s="48"/>
      <c r="J58" s="41"/>
    </row>
    <row r="59" spans="1:11" ht="15.75" customHeight="1" x14ac:dyDescent="0.25">
      <c r="A59" s="46"/>
      <c r="B59" s="40"/>
      <c r="C59" s="40"/>
      <c r="D59" s="41"/>
      <c r="E59" s="42"/>
      <c r="F59" s="43"/>
      <c r="G59" s="41"/>
      <c r="H59" s="48"/>
      <c r="I59" s="48"/>
      <c r="J59" s="41"/>
    </row>
    <row r="60" spans="1:11" ht="15.75" customHeight="1" x14ac:dyDescent="0.25">
      <c r="A60" s="39"/>
      <c r="B60" s="50" t="s">
        <v>30</v>
      </c>
      <c r="C60" s="50"/>
      <c r="D60" s="39"/>
      <c r="E60" s="57"/>
      <c r="F60" s="43"/>
      <c r="G60" s="41"/>
      <c r="H60" s="48"/>
      <c r="I60" s="48"/>
      <c r="J60" s="41"/>
    </row>
    <row r="61" spans="1:11" ht="15.75" customHeight="1" x14ac:dyDescent="0.25">
      <c r="A61" s="39">
        <v>1</v>
      </c>
      <c r="B61" s="40" t="str">
        <f>VLOOKUP($K61,'[15]400Ю'!$D$20:$W$134,4,FALSE)</f>
        <v>МАКСИМЕНКО</v>
      </c>
      <c r="C61" s="40" t="str">
        <f>VLOOKUP($K61,'[15]400Ю'!$D$20:$W$134,5,FALSE)</f>
        <v>Борислав</v>
      </c>
      <c r="D61" s="41" t="str">
        <f>VLOOKUP($K61,'[15]400Ю'!$D$20:$W$134,6,FALSE)</f>
        <v>08.07.1998</v>
      </c>
      <c r="E61" s="42" t="str">
        <f>VLOOKUP($K61,'[15]400Ю'!$D$20:$W$134,7,FALSE)</f>
        <v>КМС</v>
      </c>
      <c r="F61" s="43" t="str">
        <f>VLOOKUP($K61,'[15]400Ю'!$D$20:$W$134,8,FALSE)</f>
        <v xml:space="preserve">Санкт-Петербург </v>
      </c>
      <c r="G61" s="41">
        <f>VLOOKUP($K61,'[15]400Ю'!$D$20:$W$134,3,FALSE)</f>
        <v>147</v>
      </c>
      <c r="H61" s="48"/>
      <c r="I61" s="48"/>
      <c r="J61" s="41" t="s">
        <v>25</v>
      </c>
      <c r="K61" s="2">
        <v>61</v>
      </c>
    </row>
    <row r="62" spans="1:11" ht="15.75" customHeight="1" x14ac:dyDescent="0.25">
      <c r="A62" s="39">
        <v>2</v>
      </c>
      <c r="B62" s="40" t="str">
        <f>VLOOKUP($K62,'[15]400Ю'!$D$20:$W$134,4,FALSE)</f>
        <v>ГАПОНОВ</v>
      </c>
      <c r="C62" s="40" t="str">
        <f>VLOOKUP($K62,'[15]400Ю'!$D$20:$W$134,5,FALSE)</f>
        <v>Дмитрий</v>
      </c>
      <c r="D62" s="41" t="str">
        <f>VLOOKUP($K62,'[15]400Ю'!$D$20:$W$134,6,FALSE)</f>
        <v>26.05.1997</v>
      </c>
      <c r="E62" s="42" t="str">
        <f>VLOOKUP($K62,'[15]400Ю'!$D$20:$W$134,7,FALSE)</f>
        <v>КМС</v>
      </c>
      <c r="F62" s="43" t="str">
        <f>VLOOKUP($K62,'[15]400Ю'!$D$20:$W$134,8,FALSE)</f>
        <v>Санкт-Петербург Калужская область</v>
      </c>
      <c r="G62" s="41">
        <f>VLOOKUP($K62,'[15]400Ю'!$D$20:$W$134,3,FALSE)</f>
        <v>116</v>
      </c>
      <c r="H62" s="48"/>
      <c r="I62" s="48"/>
      <c r="J62" s="41" t="s">
        <v>25</v>
      </c>
      <c r="K62" s="2">
        <v>62</v>
      </c>
    </row>
    <row r="63" spans="1:11" ht="15.75" customHeight="1" x14ac:dyDescent="0.25">
      <c r="A63" s="39">
        <v>3</v>
      </c>
      <c r="B63" s="40" t="str">
        <f>VLOOKUP($K63,'[15]400Ю'!$D$20:$W$134,4,FALSE)</f>
        <v>ШИТОВ</v>
      </c>
      <c r="C63" s="40" t="str">
        <f>VLOOKUP($K63,'[15]400Ю'!$D$20:$W$134,5,FALSE)</f>
        <v>Даниил</v>
      </c>
      <c r="D63" s="41" t="str">
        <f>VLOOKUP($K63,'[15]400Ю'!$D$20:$W$134,6,FALSE)</f>
        <v>19.02.1999</v>
      </c>
      <c r="E63" s="42" t="str">
        <f>VLOOKUP($K63,'[15]400Ю'!$D$20:$W$134,7,FALSE)</f>
        <v>КМС</v>
      </c>
      <c r="F63" s="43" t="str">
        <f>VLOOKUP($K63,'[15]400Ю'!$D$20:$W$134,8,FALSE)</f>
        <v xml:space="preserve">Самарская область </v>
      </c>
      <c r="G63" s="41">
        <f>VLOOKUP($K63,'[15]400Ю'!$D$20:$W$134,3,FALSE)</f>
        <v>32</v>
      </c>
      <c r="H63" s="48"/>
      <c r="I63" s="48"/>
      <c r="J63" s="41" t="s">
        <v>25</v>
      </c>
      <c r="K63" s="2">
        <v>63</v>
      </c>
    </row>
    <row r="64" spans="1:11" ht="15.75" customHeight="1" x14ac:dyDescent="0.25">
      <c r="A64" s="46">
        <v>4</v>
      </c>
      <c r="B64" s="40" t="str">
        <f>VLOOKUP($K64,'[15]400Ю'!$D$20:$W$134,4,FALSE)</f>
        <v>МАСЮТЕНКО</v>
      </c>
      <c r="C64" s="40" t="str">
        <f>VLOOKUP($K64,'[15]400Ю'!$D$20:$W$134,5,FALSE)</f>
        <v>Александр</v>
      </c>
      <c r="D64" s="41" t="str">
        <f>VLOOKUP($K64,'[15]400Ю'!$D$20:$W$134,6,FALSE)</f>
        <v>27.04.1998</v>
      </c>
      <c r="E64" s="42" t="str">
        <f>VLOOKUP($K64,'[15]400Ю'!$D$20:$W$134,7,FALSE)</f>
        <v>КМС</v>
      </c>
      <c r="F64" s="43" t="str">
        <f>VLOOKUP($K64,'[15]400Ю'!$D$20:$W$134,8,FALSE)</f>
        <v xml:space="preserve">Краснодарский край </v>
      </c>
      <c r="G64" s="41">
        <f>VLOOKUP($K64,'[15]400Ю'!$D$20:$W$134,3,FALSE)</f>
        <v>86</v>
      </c>
      <c r="H64" s="48"/>
      <c r="I64" s="48"/>
      <c r="J64" s="41" t="s">
        <v>25</v>
      </c>
      <c r="K64" s="2">
        <v>64</v>
      </c>
    </row>
    <row r="65" spans="1:11" ht="15.75" customHeight="1" x14ac:dyDescent="0.25">
      <c r="A65" s="46">
        <v>5</v>
      </c>
      <c r="B65" s="40" t="str">
        <f>VLOOKUP($K65,'[15]400Ю'!$D$20:$W$134,4,FALSE)</f>
        <v>КАРПОВ</v>
      </c>
      <c r="C65" s="40" t="str">
        <f>VLOOKUP($K65,'[15]400Ю'!$D$20:$W$134,5,FALSE)</f>
        <v>Андрей</v>
      </c>
      <c r="D65" s="41" t="str">
        <f>VLOOKUP($K65,'[15]400Ю'!$D$20:$W$134,6,FALSE)</f>
        <v>11.02.1997</v>
      </c>
      <c r="E65" s="42" t="str">
        <f>VLOOKUP($K65,'[15]400Ю'!$D$20:$W$134,7,FALSE)</f>
        <v>КМС</v>
      </c>
      <c r="F65" s="43" t="str">
        <f>VLOOKUP($K65,'[15]400Ю'!$D$20:$W$134,8,FALSE)</f>
        <v xml:space="preserve">Нижегородская область </v>
      </c>
      <c r="G65" s="41">
        <f>VLOOKUP($K65,'[15]400Ю'!$D$20:$W$134,3,FALSE)</f>
        <v>60</v>
      </c>
      <c r="H65" s="48"/>
      <c r="I65" s="48"/>
      <c r="J65" s="41"/>
      <c r="K65" s="2">
        <v>65</v>
      </c>
    </row>
    <row r="66" spans="1:11" ht="15.75" customHeight="1" x14ac:dyDescent="0.25">
      <c r="A66" s="46">
        <v>6</v>
      </c>
      <c r="B66" s="40" t="str">
        <f>VLOOKUP($K66,'[15]400Ю'!$D$20:$W$134,4,FALSE)</f>
        <v>ЛОГИНОВ</v>
      </c>
      <c r="C66" s="40" t="str">
        <f>VLOOKUP($K66,'[15]400Ю'!$D$20:$W$134,5,FALSE)</f>
        <v>Иван</v>
      </c>
      <c r="D66" s="41" t="str">
        <f>VLOOKUP($K66,'[15]400Ю'!$D$20:$W$134,6,FALSE)</f>
        <v>19.06.1997</v>
      </c>
      <c r="E66" s="42" t="str">
        <f>VLOOKUP($K66,'[15]400Ю'!$D$20:$W$134,7,FALSE)</f>
        <v>МС</v>
      </c>
      <c r="F66" s="43" t="str">
        <f>VLOOKUP($K66,'[15]400Ю'!$D$20:$W$134,8,FALSE)</f>
        <v>Москва Владимирская область</v>
      </c>
      <c r="G66" s="41">
        <f>VLOOKUP($K66,'[15]400Ю'!$D$20:$W$134,3,FALSE)</f>
        <v>386</v>
      </c>
      <c r="H66" s="48"/>
      <c r="I66" s="48"/>
      <c r="J66" s="41" t="s">
        <v>25</v>
      </c>
      <c r="K66" s="2">
        <v>66</v>
      </c>
    </row>
    <row r="67" spans="1:11" ht="15.75" customHeight="1" x14ac:dyDescent="0.25">
      <c r="A67" s="39"/>
      <c r="B67" s="47"/>
      <c r="C67" s="47"/>
      <c r="D67" s="48"/>
      <c r="E67" s="53"/>
      <c r="F67" s="43"/>
      <c r="G67" s="41"/>
      <c r="H67" s="48"/>
      <c r="I67" s="48"/>
      <c r="J67" s="41"/>
    </row>
    <row r="68" spans="1:11" ht="15.75" customHeight="1" x14ac:dyDescent="0.25">
      <c r="A68" s="39"/>
      <c r="B68" s="58" t="s">
        <v>31</v>
      </c>
      <c r="C68" s="58"/>
      <c r="D68" s="59"/>
      <c r="E68" s="53"/>
      <c r="F68" s="43"/>
      <c r="G68" s="41"/>
      <c r="H68" s="48"/>
      <c r="I68" s="48"/>
      <c r="J68" s="41"/>
    </row>
    <row r="69" spans="1:11" ht="15.75" customHeight="1" x14ac:dyDescent="0.25">
      <c r="A69" s="39">
        <v>1</v>
      </c>
      <c r="B69" s="40" t="str">
        <f>VLOOKUP($K69,'[15]400Ю'!$D$20:$W$134,4,FALSE)</f>
        <v>АНТИПОВ</v>
      </c>
      <c r="C69" s="40" t="str">
        <f>VLOOKUP($K69,'[15]400Ю'!$D$20:$W$134,5,FALSE)</f>
        <v>Георгий</v>
      </c>
      <c r="D69" s="41" t="str">
        <f>VLOOKUP($K69,'[15]400Ю'!$D$20:$W$134,6,FALSE)</f>
        <v>05.04.1999</v>
      </c>
      <c r="E69" s="42" t="str">
        <f>VLOOKUP($K69,'[15]400Ю'!$D$20:$W$134,7,FALSE)</f>
        <v>КМС</v>
      </c>
      <c r="F69" s="43" t="str">
        <f>VLOOKUP($K69,'[15]400Ю'!$D$20:$W$134,8,FALSE)</f>
        <v xml:space="preserve">Санкт-Петербург </v>
      </c>
      <c r="G69" s="41">
        <f>VLOOKUP($K69,'[15]400Ю'!$D$20:$W$134,3,FALSE)</f>
        <v>105</v>
      </c>
      <c r="H69" s="48"/>
      <c r="I69" s="48"/>
      <c r="J69" s="41"/>
      <c r="K69" s="2">
        <v>71</v>
      </c>
    </row>
    <row r="70" spans="1:11" ht="15.75" customHeight="1" x14ac:dyDescent="0.25">
      <c r="A70" s="39">
        <v>2</v>
      </c>
      <c r="B70" s="40" t="str">
        <f>VLOOKUP($K70,'[15]400Ю'!$D$20:$W$134,4,FALSE)</f>
        <v>КОЛМАГОРОВ</v>
      </c>
      <c r="C70" s="40" t="str">
        <f>VLOOKUP($K70,'[15]400Ю'!$D$20:$W$134,5,FALSE)</f>
        <v>Эдуард</v>
      </c>
      <c r="D70" s="41" t="str">
        <f>VLOOKUP($K70,'[15]400Ю'!$D$20:$W$134,6,FALSE)</f>
        <v>04.04.1999</v>
      </c>
      <c r="E70" s="42" t="str">
        <f>VLOOKUP($K70,'[15]400Ю'!$D$20:$W$134,7,FALSE)</f>
        <v>КМС</v>
      </c>
      <c r="F70" s="43" t="str">
        <f>VLOOKUP($K70,'[15]400Ю'!$D$20:$W$134,8,FALSE)</f>
        <v xml:space="preserve">Забайкальский край </v>
      </c>
      <c r="G70" s="41">
        <f>VLOOKUP($K70,'[15]400Ю'!$D$20:$W$134,3,FALSE)</f>
        <v>248</v>
      </c>
      <c r="H70" s="48"/>
      <c r="I70" s="48"/>
      <c r="J70" s="41"/>
      <c r="K70" s="2">
        <v>72</v>
      </c>
    </row>
    <row r="71" spans="1:11" ht="15.75" customHeight="1" x14ac:dyDescent="0.25">
      <c r="A71" s="46">
        <v>3</v>
      </c>
      <c r="B71" s="40" t="str">
        <f>VLOOKUP($K71,'[15]400Ю'!$D$20:$W$134,4,FALSE)</f>
        <v>ПРАЩЕРУК</v>
      </c>
      <c r="C71" s="40" t="str">
        <f>VLOOKUP($K71,'[15]400Ю'!$D$20:$W$134,5,FALSE)</f>
        <v>Евгений</v>
      </c>
      <c r="D71" s="41" t="str">
        <f>VLOOKUP($K71,'[15]400Ю'!$D$20:$W$134,6,FALSE)</f>
        <v>23.07.1997</v>
      </c>
      <c r="E71" s="42" t="str">
        <f>VLOOKUP($K71,'[15]400Ю'!$D$20:$W$134,7,FALSE)</f>
        <v>КМС</v>
      </c>
      <c r="F71" s="43" t="str">
        <f>VLOOKUP($K71,'[15]400Ю'!$D$20:$W$134,8,FALSE)</f>
        <v xml:space="preserve">Свердловская область </v>
      </c>
      <c r="G71" s="41">
        <f>VLOOKUP($K71,'[15]400Ю'!$D$20:$W$134,3,FALSE)</f>
        <v>312</v>
      </c>
      <c r="H71" s="48"/>
      <c r="I71" s="48"/>
      <c r="J71" s="41"/>
      <c r="K71" s="2">
        <v>73</v>
      </c>
    </row>
    <row r="72" spans="1:11" ht="15.75" customHeight="1" x14ac:dyDescent="0.25">
      <c r="A72" s="39">
        <v>4</v>
      </c>
      <c r="B72" s="40" t="str">
        <f>VLOOKUP($K72,'[15]400Ю'!$D$20:$W$134,4,FALSE)</f>
        <v>ФЁДОРОВ</v>
      </c>
      <c r="C72" s="40" t="str">
        <f>VLOOKUP($K72,'[15]400Ю'!$D$20:$W$134,5,FALSE)</f>
        <v>Андрей</v>
      </c>
      <c r="D72" s="41" t="str">
        <f>VLOOKUP($K72,'[15]400Ю'!$D$20:$W$134,6,FALSE)</f>
        <v>08.02.1997</v>
      </c>
      <c r="E72" s="42" t="str">
        <f>VLOOKUP($K72,'[15]400Ю'!$D$20:$W$134,7,FALSE)</f>
        <v>КМС</v>
      </c>
      <c r="F72" s="43" t="str">
        <f>VLOOKUP($K72,'[15]400Ю'!$D$20:$W$134,8,FALSE)</f>
        <v xml:space="preserve">Курская область </v>
      </c>
      <c r="G72" s="41">
        <f>VLOOKUP($K72,'[15]400Ю'!$D$20:$W$134,3,FALSE)</f>
        <v>204</v>
      </c>
      <c r="H72" s="48"/>
      <c r="I72" s="48"/>
      <c r="J72" s="41"/>
      <c r="K72" s="2">
        <v>74</v>
      </c>
    </row>
    <row r="73" spans="1:11" ht="15.75" customHeight="1" x14ac:dyDescent="0.25">
      <c r="A73" s="39">
        <v>5</v>
      </c>
      <c r="B73" s="40" t="str">
        <f>VLOOKUP($K73,'[15]400Ю'!$D$20:$W$134,4,FALSE)</f>
        <v>ЛУЖИНСКИЙ</v>
      </c>
      <c r="C73" s="40" t="str">
        <f>VLOOKUP($K73,'[15]400Ю'!$D$20:$W$134,5,FALSE)</f>
        <v>Кирилл</v>
      </c>
      <c r="D73" s="41" t="str">
        <f>VLOOKUP($K73,'[15]400Ю'!$D$20:$W$134,6,FALSE)</f>
        <v>20.03.1999</v>
      </c>
      <c r="E73" s="42" t="str">
        <f>VLOOKUP($K73,'[15]400Ю'!$D$20:$W$134,7,FALSE)</f>
        <v>МС</v>
      </c>
      <c r="F73" s="43" t="str">
        <f>VLOOKUP($K73,'[15]400Ю'!$D$20:$W$134,8,FALSE)</f>
        <v>Санкт-Петербург Вологодская область</v>
      </c>
      <c r="G73" s="41">
        <f>VLOOKUP($K73,'[15]400Ю'!$D$20:$W$134,3,FALSE)</f>
        <v>144</v>
      </c>
      <c r="H73" s="48"/>
      <c r="I73" s="48"/>
      <c r="J73" s="41" t="s">
        <v>25</v>
      </c>
      <c r="K73" s="2">
        <v>75</v>
      </c>
    </row>
    <row r="74" spans="1:11" ht="15.75" customHeight="1" x14ac:dyDescent="0.25">
      <c r="A74" s="39">
        <v>6</v>
      </c>
      <c r="B74" s="40" t="str">
        <f>VLOOKUP($K74,'[15]400Ю'!$D$20:$W$134,4,FALSE)</f>
        <v>РУБЦОВ</v>
      </c>
      <c r="C74" s="40" t="str">
        <f>VLOOKUP($K74,'[15]400Ю'!$D$20:$W$134,5,FALSE)</f>
        <v>Артем</v>
      </c>
      <c r="D74" s="41" t="str">
        <f>VLOOKUP($K74,'[15]400Ю'!$D$20:$W$134,6,FALSE)</f>
        <v>30.05.1998</v>
      </c>
      <c r="E74" s="42" t="str">
        <f>VLOOKUP($K74,'[15]400Ю'!$D$20:$W$134,7,FALSE)</f>
        <v>КМС</v>
      </c>
      <c r="F74" s="43" t="str">
        <f>VLOOKUP($K74,'[15]400Ю'!$D$20:$W$134,8,FALSE)</f>
        <v>Москва Оренбургская область</v>
      </c>
      <c r="G74" s="41">
        <f>VLOOKUP($K74,'[15]400Ю'!$D$20:$W$134,3,FALSE)</f>
        <v>390</v>
      </c>
      <c r="H74" s="48"/>
      <c r="I74" s="48"/>
      <c r="J74" s="41" t="s">
        <v>25</v>
      </c>
      <c r="K74" s="2">
        <v>76</v>
      </c>
    </row>
    <row r="75" spans="1:11" ht="15.75" customHeight="1" x14ac:dyDescent="0.25">
      <c r="A75" s="39"/>
      <c r="B75" s="47"/>
      <c r="C75" s="47"/>
      <c r="D75" s="48"/>
      <c r="E75" s="53"/>
      <c r="F75" s="43"/>
      <c r="G75" s="41"/>
      <c r="H75" s="48"/>
      <c r="I75" s="48"/>
      <c r="J75" s="41"/>
    </row>
    <row r="76" spans="1:11" ht="15.75" customHeight="1" x14ac:dyDescent="0.25">
      <c r="A76" s="39"/>
      <c r="B76" s="58" t="s">
        <v>32</v>
      </c>
      <c r="C76" s="58"/>
      <c r="D76" s="59"/>
      <c r="E76" s="53"/>
      <c r="F76" s="43"/>
      <c r="G76" s="41"/>
      <c r="H76" s="48"/>
      <c r="I76" s="48"/>
      <c r="J76" s="41"/>
    </row>
    <row r="77" spans="1:11" ht="15.75" customHeight="1" x14ac:dyDescent="0.25">
      <c r="A77" s="39">
        <v>1</v>
      </c>
      <c r="B77" s="40" t="str">
        <f>VLOOKUP($K77,'[15]400Ю'!$D$20:$W$134,4,FALSE)</f>
        <v>ГРЕКОВ</v>
      </c>
      <c r="C77" s="40" t="str">
        <f>VLOOKUP($K77,'[15]400Ю'!$D$20:$W$134,5,FALSE)</f>
        <v>Роман</v>
      </c>
      <c r="D77" s="41" t="str">
        <f>VLOOKUP($K77,'[15]400Ю'!$D$20:$W$134,6,FALSE)</f>
        <v>15.02.1999</v>
      </c>
      <c r="E77" s="42" t="str">
        <f>VLOOKUP($K77,'[15]400Ю'!$D$20:$W$134,7,FALSE)</f>
        <v>КМС</v>
      </c>
      <c r="F77" s="43" t="str">
        <f>VLOOKUP($K77,'[15]400Ю'!$D$20:$W$134,8,FALSE)</f>
        <v xml:space="preserve">Челябинская область </v>
      </c>
      <c r="G77" s="41">
        <f>VLOOKUP($K77,'[15]400Ю'!$D$20:$W$134,3,FALSE)</f>
        <v>469</v>
      </c>
      <c r="H77" s="48"/>
      <c r="I77" s="48"/>
      <c r="J77" s="41" t="s">
        <v>25</v>
      </c>
      <c r="K77" s="2">
        <v>81</v>
      </c>
    </row>
    <row r="78" spans="1:11" ht="15.75" customHeight="1" x14ac:dyDescent="0.25">
      <c r="A78" s="46">
        <v>2</v>
      </c>
      <c r="B78" s="40" t="str">
        <f>VLOOKUP($K78,'[15]400Ю'!$D$20:$W$134,4,FALSE)</f>
        <v>НИКИТИН</v>
      </c>
      <c r="C78" s="40" t="str">
        <f>VLOOKUP($K78,'[15]400Ю'!$D$20:$W$134,5,FALSE)</f>
        <v>Олег</v>
      </c>
      <c r="D78" s="41" t="str">
        <f>VLOOKUP($K78,'[15]400Ю'!$D$20:$W$134,6,FALSE)</f>
        <v>06.06.1997</v>
      </c>
      <c r="E78" s="42" t="str">
        <f>VLOOKUP($K78,'[15]400Ю'!$D$20:$W$134,7,FALSE)</f>
        <v>КМС</v>
      </c>
      <c r="F78" s="43" t="str">
        <f>VLOOKUP($K78,'[15]400Ю'!$D$20:$W$134,8,FALSE)</f>
        <v xml:space="preserve">Ульяновская область </v>
      </c>
      <c r="G78" s="41">
        <f>VLOOKUP($K78,'[15]400Ю'!$D$20:$W$134,3,FALSE)</f>
        <v>443</v>
      </c>
      <c r="H78" s="48"/>
      <c r="I78" s="48"/>
      <c r="J78" s="41"/>
      <c r="K78" s="2">
        <v>82</v>
      </c>
    </row>
    <row r="79" spans="1:11" ht="15.75" customHeight="1" x14ac:dyDescent="0.25">
      <c r="A79" s="39">
        <v>3</v>
      </c>
      <c r="B79" s="40" t="str">
        <f>VLOOKUP($K79,'[15]400Ю'!$D$20:$W$134,4,FALSE)</f>
        <v>ГРИГОРЧЕНКО</v>
      </c>
      <c r="C79" s="40" t="str">
        <f>VLOOKUP($K79,'[15]400Ю'!$D$20:$W$134,5,FALSE)</f>
        <v>Дмитрий</v>
      </c>
      <c r="D79" s="41" t="str">
        <f>VLOOKUP($K79,'[15]400Ю'!$D$20:$W$134,6,FALSE)</f>
        <v>08.02.1998</v>
      </c>
      <c r="E79" s="42" t="str">
        <f>VLOOKUP($K79,'[15]400Ю'!$D$20:$W$134,7,FALSE)</f>
        <v>КМС</v>
      </c>
      <c r="F79" s="43" t="str">
        <f>VLOOKUP($K79,'[15]400Ю'!$D$20:$W$134,8,FALSE)</f>
        <v xml:space="preserve">Ульяновская область </v>
      </c>
      <c r="G79" s="41">
        <f>VLOOKUP($K79,'[15]400Ю'!$D$20:$W$134,3,FALSE)</f>
        <v>442</v>
      </c>
      <c r="H79" s="48"/>
      <c r="I79" s="48"/>
      <c r="J79" s="41"/>
      <c r="K79" s="2">
        <v>83</v>
      </c>
    </row>
    <row r="80" spans="1:11" ht="15.75" customHeight="1" x14ac:dyDescent="0.25">
      <c r="A80" s="39">
        <v>4</v>
      </c>
      <c r="B80" s="40" t="str">
        <f>VLOOKUP($K80,'[15]400Ю'!$D$20:$W$134,4,FALSE)</f>
        <v>ФИЛИППОВ</v>
      </c>
      <c r="C80" s="40" t="str">
        <f>VLOOKUP($K80,'[15]400Ю'!$D$20:$W$134,5,FALSE)</f>
        <v>Егор</v>
      </c>
      <c r="D80" s="41" t="str">
        <f>VLOOKUP($K80,'[15]400Ю'!$D$20:$W$134,6,FALSE)</f>
        <v>04.07.1999</v>
      </c>
      <c r="E80" s="42" t="str">
        <f>VLOOKUP($K80,'[15]400Ю'!$D$20:$W$134,7,FALSE)</f>
        <v>МС</v>
      </c>
      <c r="F80" s="43" t="str">
        <f>VLOOKUP($K80,'[15]400Ю'!$D$20:$W$134,8,FALSE)</f>
        <v xml:space="preserve">Московская область </v>
      </c>
      <c r="G80" s="41">
        <f>VLOOKUP($K80,'[15]400Ю'!$D$20:$W$134,3,FALSE)</f>
        <v>265</v>
      </c>
      <c r="H80" s="48"/>
      <c r="I80" s="48"/>
      <c r="J80" s="41"/>
      <c r="K80" s="2">
        <v>84</v>
      </c>
    </row>
    <row r="81" spans="1:11" ht="15.75" customHeight="1" x14ac:dyDescent="0.25">
      <c r="A81" s="39">
        <v>5</v>
      </c>
      <c r="B81" s="40" t="str">
        <f>VLOOKUP($K81,'[15]400Ю'!$D$20:$W$134,4,FALSE)</f>
        <v>КАРАСЁВ</v>
      </c>
      <c r="C81" s="40" t="str">
        <f>VLOOKUP($K81,'[15]400Ю'!$D$20:$W$134,5,FALSE)</f>
        <v>Леонид</v>
      </c>
      <c r="D81" s="41" t="str">
        <f>VLOOKUP($K81,'[15]400Ю'!$D$20:$W$134,6,FALSE)</f>
        <v>30.07.1998</v>
      </c>
      <c r="E81" s="42" t="str">
        <f>VLOOKUP($K81,'[15]400Ю'!$D$20:$W$134,7,FALSE)</f>
        <v>МС</v>
      </c>
      <c r="F81" s="43" t="str">
        <f>VLOOKUP($K81,'[15]400Ю'!$D$20:$W$134,8,FALSE)</f>
        <v>Московская область Брянская область</v>
      </c>
      <c r="G81" s="41">
        <f>VLOOKUP($K81,'[15]400Ю'!$D$20:$W$134,3,FALSE)</f>
        <v>261</v>
      </c>
      <c r="H81" s="48"/>
      <c r="I81" s="48"/>
      <c r="J81" s="41"/>
      <c r="K81" s="2">
        <v>85</v>
      </c>
    </row>
    <row r="82" spans="1:11" ht="15.75" customHeight="1" x14ac:dyDescent="0.25">
      <c r="A82" s="39">
        <v>6</v>
      </c>
      <c r="B82" s="40" t="str">
        <f>VLOOKUP($K82,'[15]400Ю'!$D$20:$W$134,4,FALSE)</f>
        <v>БЫЗОВ</v>
      </c>
      <c r="C82" s="40" t="str">
        <f>VLOOKUP($K82,'[15]400Ю'!$D$20:$W$134,5,FALSE)</f>
        <v>Михаил</v>
      </c>
      <c r="D82" s="41" t="str">
        <f>VLOOKUP($K82,'[15]400Ю'!$D$20:$W$134,6,FALSE)</f>
        <v>12.05.1999</v>
      </c>
      <c r="E82" s="42" t="str">
        <f>VLOOKUP($K82,'[15]400Ю'!$D$20:$W$134,7,FALSE)</f>
        <v>КМС</v>
      </c>
      <c r="F82" s="43" t="str">
        <f>VLOOKUP($K82,'[15]400Ю'!$D$20:$W$134,8,FALSE)</f>
        <v xml:space="preserve">Челябинская область </v>
      </c>
      <c r="G82" s="41">
        <f>VLOOKUP($K82,'[15]400Ю'!$D$20:$W$134,3,FALSE)</f>
        <v>468</v>
      </c>
      <c r="H82" s="48"/>
      <c r="I82" s="48"/>
      <c r="J82" s="41" t="s">
        <v>25</v>
      </c>
      <c r="K82" s="2">
        <v>86</v>
      </c>
    </row>
    <row r="83" spans="1:11" ht="15.75" customHeight="1" x14ac:dyDescent="0.25">
      <c r="A83" s="39"/>
      <c r="B83" s="60"/>
      <c r="C83" s="60"/>
      <c r="D83" s="48"/>
      <c r="E83" s="55"/>
      <c r="F83" s="43"/>
      <c r="G83" s="41"/>
      <c r="H83" s="48"/>
      <c r="I83" s="48"/>
      <c r="J83" s="41"/>
    </row>
    <row r="84" spans="1:11" ht="15.75" customHeight="1" x14ac:dyDescent="0.25">
      <c r="A84" s="39"/>
      <c r="B84" s="58" t="s">
        <v>33</v>
      </c>
      <c r="C84" s="58"/>
      <c r="D84" s="59"/>
      <c r="E84" s="61"/>
      <c r="F84" s="43"/>
      <c r="G84" s="41"/>
      <c r="H84" s="48"/>
      <c r="I84" s="48"/>
      <c r="J84" s="41"/>
    </row>
    <row r="85" spans="1:11" ht="15.75" customHeight="1" x14ac:dyDescent="0.25">
      <c r="A85" s="46">
        <v>1</v>
      </c>
      <c r="B85" s="40" t="str">
        <f>VLOOKUP($K85,'[15]400Ю'!$D$20:$W$134,4,FALSE)</f>
        <v>КОРНЕВ</v>
      </c>
      <c r="C85" s="40" t="str">
        <f>VLOOKUP($K85,'[15]400Ю'!$D$20:$W$134,5,FALSE)</f>
        <v>Егор</v>
      </c>
      <c r="D85" s="41" t="str">
        <f>VLOOKUP($K85,'[15]400Ю'!$D$20:$W$134,6,FALSE)</f>
        <v>30.03.1998</v>
      </c>
      <c r="E85" s="42" t="str">
        <f>VLOOKUP($K85,'[15]400Ю'!$D$20:$W$134,7,FALSE)</f>
        <v>КМС</v>
      </c>
      <c r="F85" s="43" t="str">
        <f>VLOOKUP($K85,'[15]400Ю'!$D$20:$W$134,8,FALSE)</f>
        <v xml:space="preserve">Волгоградская область </v>
      </c>
      <c r="G85" s="41">
        <f>VLOOKUP($K85,'[15]400Ю'!$D$20:$W$134,3,FALSE)</f>
        <v>484</v>
      </c>
      <c r="H85" s="48"/>
      <c r="I85" s="48"/>
      <c r="J85" s="41" t="s">
        <v>25</v>
      </c>
      <c r="K85" s="2">
        <v>91</v>
      </c>
    </row>
    <row r="86" spans="1:11" ht="15.75" customHeight="1" x14ac:dyDescent="0.25">
      <c r="A86" s="39">
        <v>2</v>
      </c>
      <c r="B86" s="40" t="str">
        <f>VLOOKUP($K86,'[15]400Ю'!$D$20:$W$134,4,FALSE)</f>
        <v>МИШАКОВ</v>
      </c>
      <c r="C86" s="40" t="str">
        <f>VLOOKUP($K86,'[15]400Ю'!$D$20:$W$134,5,FALSE)</f>
        <v>Дмитрий</v>
      </c>
      <c r="D86" s="41" t="str">
        <f>VLOOKUP($K86,'[15]400Ю'!$D$20:$W$134,6,FALSE)</f>
        <v>20.08.1999</v>
      </c>
      <c r="E86" s="42" t="str">
        <f>VLOOKUP($K86,'[15]400Ю'!$D$20:$W$134,7,FALSE)</f>
        <v>1</v>
      </c>
      <c r="F86" s="43" t="str">
        <f>VLOOKUP($K86,'[15]400Ю'!$D$20:$W$134,8,FALSE)</f>
        <v xml:space="preserve">Санкт-Петербург </v>
      </c>
      <c r="G86" s="41">
        <f>VLOOKUP($K86,'[15]400Ю'!$D$20:$W$134,3,FALSE)</f>
        <v>150</v>
      </c>
      <c r="H86" s="48"/>
      <c r="I86" s="48"/>
      <c r="J86" s="41" t="s">
        <v>25</v>
      </c>
      <c r="K86" s="2">
        <v>92</v>
      </c>
    </row>
    <row r="87" spans="1:11" ht="15.75" customHeight="1" x14ac:dyDescent="0.25">
      <c r="A87" s="39">
        <v>3</v>
      </c>
      <c r="B87" s="40" t="str">
        <f>VLOOKUP($K87,'[15]400Ю'!$D$20:$W$134,4,FALSE)</f>
        <v>БАСТЫЛОВ</v>
      </c>
      <c r="C87" s="40" t="str">
        <f>VLOOKUP($K87,'[15]400Ю'!$D$20:$W$134,5,FALSE)</f>
        <v>Кирилл</v>
      </c>
      <c r="D87" s="41" t="str">
        <f>VLOOKUP($K87,'[15]400Ю'!$D$20:$W$134,6,FALSE)</f>
        <v>10.10.1998</v>
      </c>
      <c r="E87" s="42" t="str">
        <f>VLOOKUP($K87,'[15]400Ю'!$D$20:$W$134,7,FALSE)</f>
        <v>КМС</v>
      </c>
      <c r="F87" s="43" t="str">
        <f>VLOOKUP($K87,'[15]400Ю'!$D$20:$W$134,8,FALSE)</f>
        <v xml:space="preserve">Пензенская область </v>
      </c>
      <c r="G87" s="41">
        <f>VLOOKUP($K87,'[15]400Ю'!$D$20:$W$134,3,FALSE)</f>
        <v>290</v>
      </c>
      <c r="H87" s="48"/>
      <c r="I87" s="48"/>
      <c r="J87" s="41"/>
      <c r="K87" s="2">
        <v>93</v>
      </c>
    </row>
    <row r="88" spans="1:11" ht="15.75" customHeight="1" x14ac:dyDescent="0.25">
      <c r="A88" s="39">
        <v>4</v>
      </c>
      <c r="B88" s="40" t="str">
        <f>VLOOKUP($K88,'[15]400Ю'!$D$20:$W$134,4,FALSE)</f>
        <v>ЛУКАХИН</v>
      </c>
      <c r="C88" s="40" t="str">
        <f>VLOOKUP($K88,'[15]400Ю'!$D$20:$W$134,5,FALSE)</f>
        <v>Даниил</v>
      </c>
      <c r="D88" s="41" t="str">
        <f>VLOOKUP($K88,'[15]400Ю'!$D$20:$W$134,6,FALSE)</f>
        <v>15.06.1998</v>
      </c>
      <c r="E88" s="42" t="str">
        <f>VLOOKUP($K88,'[15]400Ю'!$D$20:$W$134,7,FALSE)</f>
        <v>КМС</v>
      </c>
      <c r="F88" s="43" t="str">
        <f>VLOOKUP($K88,'[15]400Ю'!$D$20:$W$134,8,FALSE)</f>
        <v xml:space="preserve">Санкт-Петербург </v>
      </c>
      <c r="G88" s="41">
        <f>VLOOKUP($K88,'[15]400Ю'!$D$20:$W$134,3,FALSE)</f>
        <v>145</v>
      </c>
      <c r="H88" s="48"/>
      <c r="I88" s="48"/>
      <c r="J88" s="41" t="s">
        <v>25</v>
      </c>
      <c r="K88" s="2">
        <v>94</v>
      </c>
    </row>
    <row r="89" spans="1:11" ht="15.75" customHeight="1" x14ac:dyDescent="0.25">
      <c r="A89" s="39">
        <v>5</v>
      </c>
      <c r="B89" s="40" t="str">
        <f>VLOOKUP($K89,'[15]400Ю'!$D$20:$W$134,4,FALSE)</f>
        <v>ИВАНЧЕНКО</v>
      </c>
      <c r="C89" s="40" t="str">
        <f>VLOOKUP($K89,'[15]400Ю'!$D$20:$W$134,5,FALSE)</f>
        <v>Антон</v>
      </c>
      <c r="D89" s="41" t="str">
        <f>VLOOKUP($K89,'[15]400Ю'!$D$20:$W$134,6,FALSE)</f>
        <v>17.04.1997</v>
      </c>
      <c r="E89" s="42" t="str">
        <f>VLOOKUP($K89,'[15]400Ю'!$D$20:$W$134,7,FALSE)</f>
        <v>КМС</v>
      </c>
      <c r="F89" s="43" t="str">
        <f>VLOOKUP($K89,'[15]400Ю'!$D$20:$W$134,8,FALSE)</f>
        <v xml:space="preserve">Челябинская область </v>
      </c>
      <c r="G89" s="41">
        <f>VLOOKUP($K89,'[15]400Ю'!$D$20:$W$134,3,FALSE)</f>
        <v>455</v>
      </c>
      <c r="H89" s="48"/>
      <c r="I89" s="48"/>
      <c r="J89" s="41"/>
      <c r="K89" s="2">
        <v>95</v>
      </c>
    </row>
    <row r="90" spans="1:11" ht="15.75" customHeight="1" x14ac:dyDescent="0.25">
      <c r="A90" s="39">
        <v>6</v>
      </c>
      <c r="B90" s="40" t="str">
        <f>VLOOKUP($K90,'[15]400Ю'!$D$20:$W$134,4,FALSE)</f>
        <v>КУТУЕВ</v>
      </c>
      <c r="C90" s="40" t="str">
        <f>VLOOKUP($K90,'[15]400Ю'!$D$20:$W$134,5,FALSE)</f>
        <v>Роман</v>
      </c>
      <c r="D90" s="41" t="str">
        <f>VLOOKUP($K90,'[15]400Ю'!$D$20:$W$134,6,FALSE)</f>
        <v>05.05.2001</v>
      </c>
      <c r="E90" s="42" t="str">
        <f>VLOOKUP($K90,'[15]400Ю'!$D$20:$W$134,7,FALSE)</f>
        <v>КМС</v>
      </c>
      <c r="F90" s="43" t="str">
        <f>VLOOKUP($K90,'[15]400Ю'!$D$20:$W$134,8,FALSE)</f>
        <v xml:space="preserve">Нижегородская область </v>
      </c>
      <c r="G90" s="41">
        <f>VLOOKUP($K90,'[15]400Ю'!$D$20:$W$134,3,FALSE)</f>
        <v>62</v>
      </c>
      <c r="H90" s="48"/>
      <c r="I90" s="48"/>
      <c r="J90" s="41"/>
      <c r="K90" s="2">
        <v>96</v>
      </c>
    </row>
    <row r="91" spans="1:11" ht="15.75" customHeight="1" x14ac:dyDescent="0.25">
      <c r="A91" s="39"/>
      <c r="B91" s="47"/>
      <c r="C91" s="47"/>
      <c r="D91" s="48"/>
      <c r="E91" s="53"/>
      <c r="F91" s="43"/>
      <c r="G91" s="41"/>
      <c r="H91" s="44"/>
      <c r="I91" s="44"/>
      <c r="J91" s="41"/>
    </row>
    <row r="92" spans="1:11" ht="15.75" customHeight="1" x14ac:dyDescent="0.25">
      <c r="A92" s="39"/>
      <c r="B92" s="62"/>
      <c r="C92" s="62"/>
      <c r="D92" s="59"/>
      <c r="E92" s="55"/>
      <c r="F92" s="43"/>
      <c r="G92" s="41"/>
      <c r="H92" s="44"/>
      <c r="I92" s="44"/>
      <c r="J92" s="41"/>
    </row>
    <row r="93" spans="1:11" ht="15.75" customHeight="1" x14ac:dyDescent="0.25">
      <c r="A93" s="39"/>
      <c r="B93" s="40"/>
      <c r="C93" s="40"/>
      <c r="D93" s="41"/>
      <c r="E93" s="42"/>
      <c r="F93" s="43"/>
      <c r="G93" s="41"/>
      <c r="H93" s="44"/>
      <c r="I93" s="44"/>
      <c r="J93" s="41"/>
    </row>
    <row r="94" spans="1:11" ht="15.75" customHeight="1" x14ac:dyDescent="0.25">
      <c r="A94" s="39"/>
      <c r="B94" s="40"/>
      <c r="C94" s="40"/>
      <c r="D94" s="41"/>
      <c r="E94" s="42"/>
      <c r="F94" s="43"/>
      <c r="G94" s="41"/>
      <c r="H94" s="44"/>
      <c r="I94" s="44"/>
      <c r="J94" s="41"/>
    </row>
    <row r="95" spans="1:11" ht="15.75" customHeight="1" x14ac:dyDescent="0.25">
      <c r="A95" s="46"/>
      <c r="B95" s="40"/>
      <c r="C95" s="40"/>
      <c r="D95" s="41"/>
      <c r="E95" s="42"/>
      <c r="F95" s="43"/>
      <c r="G95" s="41"/>
      <c r="H95" s="44"/>
      <c r="I95" s="63"/>
      <c r="J95" s="41"/>
    </row>
    <row r="96" spans="1:11" ht="15.75" customHeight="1" x14ac:dyDescent="0.25">
      <c r="A96" s="46"/>
      <c r="B96" s="40"/>
      <c r="C96" s="40"/>
      <c r="D96" s="41"/>
      <c r="E96" s="42"/>
      <c r="F96" s="43"/>
      <c r="G96" s="41"/>
      <c r="H96" s="44"/>
      <c r="I96" s="64"/>
      <c r="J96" s="41"/>
    </row>
    <row r="97" spans="1:10" ht="15.75" customHeight="1" x14ac:dyDescent="0.25">
      <c r="A97" s="46"/>
      <c r="B97" s="40"/>
      <c r="C97" s="40"/>
      <c r="D97" s="41"/>
      <c r="E97" s="42"/>
      <c r="F97" s="43"/>
      <c r="G97" s="41"/>
      <c r="H97" s="44"/>
      <c r="I97" s="64"/>
      <c r="J97" s="41"/>
    </row>
    <row r="98" spans="1:10" ht="15.75" customHeight="1" x14ac:dyDescent="0.25">
      <c r="A98" s="46"/>
      <c r="B98" s="40"/>
      <c r="C98" s="40"/>
      <c r="D98" s="41"/>
      <c r="E98" s="42"/>
      <c r="F98" s="43"/>
      <c r="G98" s="41"/>
      <c r="H98" s="44"/>
      <c r="I98" s="64"/>
      <c r="J98" s="41"/>
    </row>
    <row r="99" spans="1:10" ht="15.75" customHeight="1" x14ac:dyDescent="0.25">
      <c r="A99" s="46"/>
      <c r="B99" s="40"/>
      <c r="C99" s="40"/>
      <c r="D99" s="41"/>
      <c r="E99" s="42"/>
      <c r="F99" s="43"/>
      <c r="G99" s="41"/>
      <c r="H99" s="44"/>
      <c r="I99" s="64"/>
      <c r="J99" s="41"/>
    </row>
    <row r="100" spans="1:10" ht="15.75" customHeight="1" x14ac:dyDescent="0.25">
      <c r="A100" s="46"/>
      <c r="B100" s="40"/>
      <c r="C100" s="40"/>
      <c r="D100" s="41"/>
      <c r="E100" s="42"/>
      <c r="F100" s="43"/>
      <c r="G100" s="41"/>
      <c r="H100" s="44"/>
      <c r="I100" s="64"/>
      <c r="J100" s="41"/>
    </row>
    <row r="101" spans="1:10" ht="15.75" customHeight="1" x14ac:dyDescent="0.25">
      <c r="A101" s="46"/>
      <c r="B101" s="40"/>
      <c r="C101" s="40"/>
      <c r="D101" s="41"/>
      <c r="E101" s="42"/>
      <c r="F101" s="43"/>
      <c r="G101" s="41"/>
      <c r="H101" s="44"/>
      <c r="I101" s="64"/>
      <c r="J101" s="41"/>
    </row>
    <row r="102" spans="1:10" ht="15.75" customHeight="1" x14ac:dyDescent="0.25">
      <c r="A102" s="46"/>
      <c r="B102" s="40"/>
      <c r="C102" s="40"/>
      <c r="D102" s="41"/>
      <c r="E102" s="42"/>
      <c r="F102" s="43"/>
      <c r="G102" s="41"/>
      <c r="H102" s="44"/>
      <c r="I102" s="64"/>
      <c r="J102" s="41"/>
    </row>
    <row r="103" spans="1:10" ht="15.75" customHeight="1" x14ac:dyDescent="0.25">
      <c r="A103" s="46"/>
      <c r="B103" s="40"/>
      <c r="C103" s="40"/>
      <c r="D103" s="41"/>
      <c r="E103" s="42"/>
      <c r="F103" s="43"/>
      <c r="G103" s="41"/>
      <c r="H103" s="44"/>
      <c r="I103" s="64"/>
      <c r="J103" s="41"/>
    </row>
    <row r="104" spans="1:10" ht="15.75" customHeight="1" x14ac:dyDescent="0.25">
      <c r="A104" s="46"/>
      <c r="B104" s="40"/>
      <c r="C104" s="40"/>
      <c r="D104" s="41"/>
      <c r="E104" s="42"/>
      <c r="F104" s="43"/>
      <c r="G104" s="41"/>
      <c r="H104" s="44"/>
      <c r="I104" s="64"/>
      <c r="J104" s="41"/>
    </row>
    <row r="105" spans="1:10" ht="15.75" customHeight="1" x14ac:dyDescent="0.25">
      <c r="A105" s="46"/>
      <c r="B105" s="40"/>
      <c r="C105" s="40"/>
      <c r="D105" s="41"/>
      <c r="E105" s="42"/>
      <c r="F105" s="43"/>
      <c r="G105" s="41"/>
      <c r="H105" s="44"/>
      <c r="I105" s="64"/>
      <c r="J105" s="41"/>
    </row>
    <row r="106" spans="1:10" ht="15.75" customHeight="1" x14ac:dyDescent="0.25">
      <c r="A106" s="46"/>
      <c r="B106" s="40"/>
      <c r="C106" s="40"/>
      <c r="D106" s="41"/>
      <c r="E106" s="42"/>
      <c r="F106" s="43"/>
      <c r="G106" s="41"/>
      <c r="H106" s="44"/>
      <c r="I106" s="64"/>
      <c r="J106" s="41"/>
    </row>
    <row r="107" spans="1:10" x14ac:dyDescent="0.25">
      <c r="A107" s="39"/>
      <c r="B107" s="47"/>
      <c r="C107" s="47"/>
      <c r="D107" s="48"/>
      <c r="E107" s="53"/>
      <c r="F107" s="43"/>
      <c r="G107" s="39"/>
      <c r="H107" s="44"/>
      <c r="I107" s="44"/>
      <c r="J107" s="65"/>
    </row>
    <row r="108" spans="1:10" x14ac:dyDescent="0.25">
      <c r="A108" s="39"/>
      <c r="B108" s="62"/>
      <c r="C108" s="62"/>
      <c r="D108" s="59"/>
      <c r="E108" s="55"/>
      <c r="F108" s="43"/>
      <c r="G108" s="41"/>
      <c r="H108" s="44"/>
      <c r="I108" s="44"/>
      <c r="J108" s="65"/>
    </row>
    <row r="109" spans="1:10" x14ac:dyDescent="0.25">
      <c r="A109" s="39"/>
      <c r="B109" s="40" t="s">
        <v>34</v>
      </c>
      <c r="C109" s="66"/>
      <c r="D109" s="67"/>
      <c r="E109" s="68"/>
      <c r="F109" s="69"/>
      <c r="G109" s="70" t="str">
        <f>[15]З!F15</f>
        <v>Алексеев В.Г.  /СПб, ССВк/</v>
      </c>
      <c r="H109" s="63"/>
      <c r="I109" s="44"/>
      <c r="J109" s="65"/>
    </row>
    <row r="110" spans="1:10" x14ac:dyDescent="0.25">
      <c r="A110" s="39"/>
      <c r="B110" s="71" t="s">
        <v>35</v>
      </c>
      <c r="C110" s="71"/>
      <c r="D110" s="72"/>
      <c r="E110" s="73"/>
      <c r="F110" s="74"/>
      <c r="G110" s="70" t="s">
        <v>36</v>
      </c>
      <c r="H110" s="64"/>
      <c r="I110" s="44"/>
      <c r="J110" s="65"/>
    </row>
    <row r="111" spans="1:10" x14ac:dyDescent="0.25">
      <c r="A111" s="39"/>
      <c r="B111" s="71" t="s">
        <v>37</v>
      </c>
      <c r="C111" s="71"/>
      <c r="D111" s="75"/>
      <c r="E111" s="76"/>
      <c r="F111" s="77"/>
      <c r="G111" s="70" t="str">
        <f>[15]З!F17</f>
        <v>Мичурина О.А. /СПб, ССВк/</v>
      </c>
      <c r="H111" s="64"/>
      <c r="I111" s="44"/>
      <c r="J111" s="65"/>
    </row>
    <row r="112" spans="1:10" x14ac:dyDescent="0.25">
      <c r="A112" s="39"/>
      <c r="B112" s="71" t="s">
        <v>38</v>
      </c>
      <c r="C112" s="71"/>
      <c r="D112" s="75"/>
      <c r="E112" s="76"/>
      <c r="F112" s="77"/>
      <c r="G112" s="70" t="str">
        <f>[15]З!F18</f>
        <v>Пономарева С.Е.  /СПб, ССВк/</v>
      </c>
      <c r="H112" s="64"/>
      <c r="I112" s="44"/>
      <c r="J112" s="65"/>
    </row>
    <row r="113" spans="1:10" x14ac:dyDescent="0.25">
      <c r="A113" s="78"/>
      <c r="B113" s="79"/>
      <c r="C113" s="79"/>
      <c r="D113" s="80"/>
      <c r="E113" s="81"/>
      <c r="F113" s="82"/>
      <c r="G113" s="78"/>
      <c r="H113" s="83"/>
      <c r="I113" s="83"/>
      <c r="J113" s="84"/>
    </row>
  </sheetData>
  <pageMargins left="0.59055118110236227" right="0" top="0.39370078740157483" bottom="0.19685039370078741" header="0" footer="0"/>
  <pageSetup paperSize="9" scale="90" orientation="portrait" r:id="rId1"/>
  <headerFooter>
    <oddHeader>&amp;R&amp;A</oddHeader>
    <oddFooter>&amp;C&amp;P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K101"/>
  <sheetViews>
    <sheetView workbookViewId="0">
      <selection activeCell="L88" sqref="L88"/>
    </sheetView>
  </sheetViews>
  <sheetFormatPr defaultRowHeight="15" x14ac:dyDescent="0.25"/>
  <cols>
    <col min="1" max="1" width="7.140625" style="2" customWidth="1"/>
    <col min="2" max="2" width="16" style="2" customWidth="1"/>
    <col min="3" max="3" width="11.7109375" style="2" customWidth="1"/>
    <col min="4" max="4" width="10.140625" style="3" customWidth="1"/>
    <col min="5" max="5" width="6" style="85" customWidth="1"/>
    <col min="6" max="6" width="17.85546875" style="2" customWidth="1"/>
    <col min="7" max="7" width="6" style="7" customWidth="1"/>
    <col min="8" max="8" width="6.7109375" style="2" customWidth="1"/>
    <col min="9" max="9" width="14.85546875" style="2" customWidth="1"/>
    <col min="10" max="10" width="8.7109375" style="3" customWidth="1"/>
    <col min="11" max="11" width="8.7109375" style="2" hidden="1" customWidth="1"/>
    <col min="12" max="257" width="9.140625" style="2"/>
    <col min="258" max="258" width="5.5703125" style="2" customWidth="1"/>
    <col min="259" max="259" width="27.7109375" style="2" customWidth="1"/>
    <col min="260" max="260" width="4.5703125" style="2" customWidth="1"/>
    <col min="261" max="261" width="4.7109375" style="2" customWidth="1"/>
    <col min="262" max="262" width="21.7109375" style="2" customWidth="1"/>
    <col min="263" max="264" width="6.7109375" style="2" customWidth="1"/>
    <col min="265" max="265" width="18.7109375" style="2" customWidth="1"/>
    <col min="266" max="266" width="8.7109375" style="2" customWidth="1"/>
    <col min="267" max="513" width="9.140625" style="2"/>
    <col min="514" max="514" width="5.5703125" style="2" customWidth="1"/>
    <col min="515" max="515" width="27.7109375" style="2" customWidth="1"/>
    <col min="516" max="516" width="4.5703125" style="2" customWidth="1"/>
    <col min="517" max="517" width="4.7109375" style="2" customWidth="1"/>
    <col min="518" max="518" width="21.7109375" style="2" customWidth="1"/>
    <col min="519" max="520" width="6.7109375" style="2" customWidth="1"/>
    <col min="521" max="521" width="18.7109375" style="2" customWidth="1"/>
    <col min="522" max="522" width="8.7109375" style="2" customWidth="1"/>
    <col min="523" max="769" width="9.140625" style="2"/>
    <col min="770" max="770" width="5.5703125" style="2" customWidth="1"/>
    <col min="771" max="771" width="27.7109375" style="2" customWidth="1"/>
    <col min="772" max="772" width="4.5703125" style="2" customWidth="1"/>
    <col min="773" max="773" width="4.7109375" style="2" customWidth="1"/>
    <col min="774" max="774" width="21.7109375" style="2" customWidth="1"/>
    <col min="775" max="776" width="6.7109375" style="2" customWidth="1"/>
    <col min="777" max="777" width="18.7109375" style="2" customWidth="1"/>
    <col min="778" max="778" width="8.7109375" style="2" customWidth="1"/>
    <col min="779" max="1025" width="9.140625" style="2"/>
    <col min="1026" max="1026" width="5.5703125" style="2" customWidth="1"/>
    <col min="1027" max="1027" width="27.7109375" style="2" customWidth="1"/>
    <col min="1028" max="1028" width="4.5703125" style="2" customWidth="1"/>
    <col min="1029" max="1029" width="4.7109375" style="2" customWidth="1"/>
    <col min="1030" max="1030" width="21.7109375" style="2" customWidth="1"/>
    <col min="1031" max="1032" width="6.7109375" style="2" customWidth="1"/>
    <col min="1033" max="1033" width="18.7109375" style="2" customWidth="1"/>
    <col min="1034" max="1034" width="8.7109375" style="2" customWidth="1"/>
    <col min="1035" max="1281" width="9.140625" style="2"/>
    <col min="1282" max="1282" width="5.5703125" style="2" customWidth="1"/>
    <col min="1283" max="1283" width="27.7109375" style="2" customWidth="1"/>
    <col min="1284" max="1284" width="4.5703125" style="2" customWidth="1"/>
    <col min="1285" max="1285" width="4.7109375" style="2" customWidth="1"/>
    <col min="1286" max="1286" width="21.7109375" style="2" customWidth="1"/>
    <col min="1287" max="1288" width="6.7109375" style="2" customWidth="1"/>
    <col min="1289" max="1289" width="18.7109375" style="2" customWidth="1"/>
    <col min="1290" max="1290" width="8.7109375" style="2" customWidth="1"/>
    <col min="1291" max="1537" width="9.140625" style="2"/>
    <col min="1538" max="1538" width="5.5703125" style="2" customWidth="1"/>
    <col min="1539" max="1539" width="27.7109375" style="2" customWidth="1"/>
    <col min="1540" max="1540" width="4.5703125" style="2" customWidth="1"/>
    <col min="1541" max="1541" width="4.7109375" style="2" customWidth="1"/>
    <col min="1542" max="1542" width="21.7109375" style="2" customWidth="1"/>
    <col min="1543" max="1544" width="6.7109375" style="2" customWidth="1"/>
    <col min="1545" max="1545" width="18.7109375" style="2" customWidth="1"/>
    <col min="1546" max="1546" width="8.7109375" style="2" customWidth="1"/>
    <col min="1547" max="1793" width="9.140625" style="2"/>
    <col min="1794" max="1794" width="5.5703125" style="2" customWidth="1"/>
    <col min="1795" max="1795" width="27.7109375" style="2" customWidth="1"/>
    <col min="1796" max="1796" width="4.5703125" style="2" customWidth="1"/>
    <col min="1797" max="1797" width="4.7109375" style="2" customWidth="1"/>
    <col min="1798" max="1798" width="21.7109375" style="2" customWidth="1"/>
    <col min="1799" max="1800" width="6.7109375" style="2" customWidth="1"/>
    <col min="1801" max="1801" width="18.7109375" style="2" customWidth="1"/>
    <col min="1802" max="1802" width="8.7109375" style="2" customWidth="1"/>
    <col min="1803" max="2049" width="9.140625" style="2"/>
    <col min="2050" max="2050" width="5.5703125" style="2" customWidth="1"/>
    <col min="2051" max="2051" width="27.7109375" style="2" customWidth="1"/>
    <col min="2052" max="2052" width="4.5703125" style="2" customWidth="1"/>
    <col min="2053" max="2053" width="4.7109375" style="2" customWidth="1"/>
    <col min="2054" max="2054" width="21.7109375" style="2" customWidth="1"/>
    <col min="2055" max="2056" width="6.7109375" style="2" customWidth="1"/>
    <col min="2057" max="2057" width="18.7109375" style="2" customWidth="1"/>
    <col min="2058" max="2058" width="8.7109375" style="2" customWidth="1"/>
    <col min="2059" max="2305" width="9.140625" style="2"/>
    <col min="2306" max="2306" width="5.5703125" style="2" customWidth="1"/>
    <col min="2307" max="2307" width="27.7109375" style="2" customWidth="1"/>
    <col min="2308" max="2308" width="4.5703125" style="2" customWidth="1"/>
    <col min="2309" max="2309" width="4.7109375" style="2" customWidth="1"/>
    <col min="2310" max="2310" width="21.7109375" style="2" customWidth="1"/>
    <col min="2311" max="2312" width="6.7109375" style="2" customWidth="1"/>
    <col min="2313" max="2313" width="18.7109375" style="2" customWidth="1"/>
    <col min="2314" max="2314" width="8.7109375" style="2" customWidth="1"/>
    <col min="2315" max="2561" width="9.140625" style="2"/>
    <col min="2562" max="2562" width="5.5703125" style="2" customWidth="1"/>
    <col min="2563" max="2563" width="27.7109375" style="2" customWidth="1"/>
    <col min="2564" max="2564" width="4.5703125" style="2" customWidth="1"/>
    <col min="2565" max="2565" width="4.7109375" style="2" customWidth="1"/>
    <col min="2566" max="2566" width="21.7109375" style="2" customWidth="1"/>
    <col min="2567" max="2568" width="6.7109375" style="2" customWidth="1"/>
    <col min="2569" max="2569" width="18.7109375" style="2" customWidth="1"/>
    <col min="2570" max="2570" width="8.7109375" style="2" customWidth="1"/>
    <col min="2571" max="2817" width="9.140625" style="2"/>
    <col min="2818" max="2818" width="5.5703125" style="2" customWidth="1"/>
    <col min="2819" max="2819" width="27.7109375" style="2" customWidth="1"/>
    <col min="2820" max="2820" width="4.5703125" style="2" customWidth="1"/>
    <col min="2821" max="2821" width="4.7109375" style="2" customWidth="1"/>
    <col min="2822" max="2822" width="21.7109375" style="2" customWidth="1"/>
    <col min="2823" max="2824" width="6.7109375" style="2" customWidth="1"/>
    <col min="2825" max="2825" width="18.7109375" style="2" customWidth="1"/>
    <col min="2826" max="2826" width="8.7109375" style="2" customWidth="1"/>
    <col min="2827" max="3073" width="9.140625" style="2"/>
    <col min="3074" max="3074" width="5.5703125" style="2" customWidth="1"/>
    <col min="3075" max="3075" width="27.7109375" style="2" customWidth="1"/>
    <col min="3076" max="3076" width="4.5703125" style="2" customWidth="1"/>
    <col min="3077" max="3077" width="4.7109375" style="2" customWidth="1"/>
    <col min="3078" max="3078" width="21.7109375" style="2" customWidth="1"/>
    <col min="3079" max="3080" width="6.7109375" style="2" customWidth="1"/>
    <col min="3081" max="3081" width="18.7109375" style="2" customWidth="1"/>
    <col min="3082" max="3082" width="8.7109375" style="2" customWidth="1"/>
    <col min="3083" max="3329" width="9.140625" style="2"/>
    <col min="3330" max="3330" width="5.5703125" style="2" customWidth="1"/>
    <col min="3331" max="3331" width="27.7109375" style="2" customWidth="1"/>
    <col min="3332" max="3332" width="4.5703125" style="2" customWidth="1"/>
    <col min="3333" max="3333" width="4.7109375" style="2" customWidth="1"/>
    <col min="3334" max="3334" width="21.7109375" style="2" customWidth="1"/>
    <col min="3335" max="3336" width="6.7109375" style="2" customWidth="1"/>
    <col min="3337" max="3337" width="18.7109375" style="2" customWidth="1"/>
    <col min="3338" max="3338" width="8.7109375" style="2" customWidth="1"/>
    <col min="3339" max="3585" width="9.140625" style="2"/>
    <col min="3586" max="3586" width="5.5703125" style="2" customWidth="1"/>
    <col min="3587" max="3587" width="27.7109375" style="2" customWidth="1"/>
    <col min="3588" max="3588" width="4.5703125" style="2" customWidth="1"/>
    <col min="3589" max="3589" width="4.7109375" style="2" customWidth="1"/>
    <col min="3590" max="3590" width="21.7109375" style="2" customWidth="1"/>
    <col min="3591" max="3592" width="6.7109375" style="2" customWidth="1"/>
    <col min="3593" max="3593" width="18.7109375" style="2" customWidth="1"/>
    <col min="3594" max="3594" width="8.7109375" style="2" customWidth="1"/>
    <col min="3595" max="3841" width="9.140625" style="2"/>
    <col min="3842" max="3842" width="5.5703125" style="2" customWidth="1"/>
    <col min="3843" max="3843" width="27.7109375" style="2" customWidth="1"/>
    <col min="3844" max="3844" width="4.5703125" style="2" customWidth="1"/>
    <col min="3845" max="3845" width="4.7109375" style="2" customWidth="1"/>
    <col min="3846" max="3846" width="21.7109375" style="2" customWidth="1"/>
    <col min="3847" max="3848" width="6.7109375" style="2" customWidth="1"/>
    <col min="3849" max="3849" width="18.7109375" style="2" customWidth="1"/>
    <col min="3850" max="3850" width="8.7109375" style="2" customWidth="1"/>
    <col min="3851" max="4097" width="9.140625" style="2"/>
    <col min="4098" max="4098" width="5.5703125" style="2" customWidth="1"/>
    <col min="4099" max="4099" width="27.7109375" style="2" customWidth="1"/>
    <col min="4100" max="4100" width="4.5703125" style="2" customWidth="1"/>
    <col min="4101" max="4101" width="4.7109375" style="2" customWidth="1"/>
    <col min="4102" max="4102" width="21.7109375" style="2" customWidth="1"/>
    <col min="4103" max="4104" width="6.7109375" style="2" customWidth="1"/>
    <col min="4105" max="4105" width="18.7109375" style="2" customWidth="1"/>
    <col min="4106" max="4106" width="8.7109375" style="2" customWidth="1"/>
    <col min="4107" max="4353" width="9.140625" style="2"/>
    <col min="4354" max="4354" width="5.5703125" style="2" customWidth="1"/>
    <col min="4355" max="4355" width="27.7109375" style="2" customWidth="1"/>
    <col min="4356" max="4356" width="4.5703125" style="2" customWidth="1"/>
    <col min="4357" max="4357" width="4.7109375" style="2" customWidth="1"/>
    <col min="4358" max="4358" width="21.7109375" style="2" customWidth="1"/>
    <col min="4359" max="4360" width="6.7109375" style="2" customWidth="1"/>
    <col min="4361" max="4361" width="18.7109375" style="2" customWidth="1"/>
    <col min="4362" max="4362" width="8.7109375" style="2" customWidth="1"/>
    <col min="4363" max="4609" width="9.140625" style="2"/>
    <col min="4610" max="4610" width="5.5703125" style="2" customWidth="1"/>
    <col min="4611" max="4611" width="27.7109375" style="2" customWidth="1"/>
    <col min="4612" max="4612" width="4.5703125" style="2" customWidth="1"/>
    <col min="4613" max="4613" width="4.7109375" style="2" customWidth="1"/>
    <col min="4614" max="4614" width="21.7109375" style="2" customWidth="1"/>
    <col min="4615" max="4616" width="6.7109375" style="2" customWidth="1"/>
    <col min="4617" max="4617" width="18.7109375" style="2" customWidth="1"/>
    <col min="4618" max="4618" width="8.7109375" style="2" customWidth="1"/>
    <col min="4619" max="4865" width="9.140625" style="2"/>
    <col min="4866" max="4866" width="5.5703125" style="2" customWidth="1"/>
    <col min="4867" max="4867" width="27.7109375" style="2" customWidth="1"/>
    <col min="4868" max="4868" width="4.5703125" style="2" customWidth="1"/>
    <col min="4869" max="4869" width="4.7109375" style="2" customWidth="1"/>
    <col min="4870" max="4870" width="21.7109375" style="2" customWidth="1"/>
    <col min="4871" max="4872" width="6.7109375" style="2" customWidth="1"/>
    <col min="4873" max="4873" width="18.7109375" style="2" customWidth="1"/>
    <col min="4874" max="4874" width="8.7109375" style="2" customWidth="1"/>
    <col min="4875" max="5121" width="9.140625" style="2"/>
    <col min="5122" max="5122" width="5.5703125" style="2" customWidth="1"/>
    <col min="5123" max="5123" width="27.7109375" style="2" customWidth="1"/>
    <col min="5124" max="5124" width="4.5703125" style="2" customWidth="1"/>
    <col min="5125" max="5125" width="4.7109375" style="2" customWidth="1"/>
    <col min="5126" max="5126" width="21.7109375" style="2" customWidth="1"/>
    <col min="5127" max="5128" width="6.7109375" style="2" customWidth="1"/>
    <col min="5129" max="5129" width="18.7109375" style="2" customWidth="1"/>
    <col min="5130" max="5130" width="8.7109375" style="2" customWidth="1"/>
    <col min="5131" max="5377" width="9.140625" style="2"/>
    <col min="5378" max="5378" width="5.5703125" style="2" customWidth="1"/>
    <col min="5379" max="5379" width="27.7109375" style="2" customWidth="1"/>
    <col min="5380" max="5380" width="4.5703125" style="2" customWidth="1"/>
    <col min="5381" max="5381" width="4.7109375" style="2" customWidth="1"/>
    <col min="5382" max="5382" width="21.7109375" style="2" customWidth="1"/>
    <col min="5383" max="5384" width="6.7109375" style="2" customWidth="1"/>
    <col min="5385" max="5385" width="18.7109375" style="2" customWidth="1"/>
    <col min="5386" max="5386" width="8.7109375" style="2" customWidth="1"/>
    <col min="5387" max="5633" width="9.140625" style="2"/>
    <col min="5634" max="5634" width="5.5703125" style="2" customWidth="1"/>
    <col min="5635" max="5635" width="27.7109375" style="2" customWidth="1"/>
    <col min="5636" max="5636" width="4.5703125" style="2" customWidth="1"/>
    <col min="5637" max="5637" width="4.7109375" style="2" customWidth="1"/>
    <col min="5638" max="5638" width="21.7109375" style="2" customWidth="1"/>
    <col min="5639" max="5640" width="6.7109375" style="2" customWidth="1"/>
    <col min="5641" max="5641" width="18.7109375" style="2" customWidth="1"/>
    <col min="5642" max="5642" width="8.7109375" style="2" customWidth="1"/>
    <col min="5643" max="5889" width="9.140625" style="2"/>
    <col min="5890" max="5890" width="5.5703125" style="2" customWidth="1"/>
    <col min="5891" max="5891" width="27.7109375" style="2" customWidth="1"/>
    <col min="5892" max="5892" width="4.5703125" style="2" customWidth="1"/>
    <col min="5893" max="5893" width="4.7109375" style="2" customWidth="1"/>
    <col min="5894" max="5894" width="21.7109375" style="2" customWidth="1"/>
    <col min="5895" max="5896" width="6.7109375" style="2" customWidth="1"/>
    <col min="5897" max="5897" width="18.7109375" style="2" customWidth="1"/>
    <col min="5898" max="5898" width="8.7109375" style="2" customWidth="1"/>
    <col min="5899" max="6145" width="9.140625" style="2"/>
    <col min="6146" max="6146" width="5.5703125" style="2" customWidth="1"/>
    <col min="6147" max="6147" width="27.7109375" style="2" customWidth="1"/>
    <col min="6148" max="6148" width="4.5703125" style="2" customWidth="1"/>
    <col min="6149" max="6149" width="4.7109375" style="2" customWidth="1"/>
    <col min="6150" max="6150" width="21.7109375" style="2" customWidth="1"/>
    <col min="6151" max="6152" width="6.7109375" style="2" customWidth="1"/>
    <col min="6153" max="6153" width="18.7109375" style="2" customWidth="1"/>
    <col min="6154" max="6154" width="8.7109375" style="2" customWidth="1"/>
    <col min="6155" max="6401" width="9.140625" style="2"/>
    <col min="6402" max="6402" width="5.5703125" style="2" customWidth="1"/>
    <col min="6403" max="6403" width="27.7109375" style="2" customWidth="1"/>
    <col min="6404" max="6404" width="4.5703125" style="2" customWidth="1"/>
    <col min="6405" max="6405" width="4.7109375" style="2" customWidth="1"/>
    <col min="6406" max="6406" width="21.7109375" style="2" customWidth="1"/>
    <col min="6407" max="6408" width="6.7109375" style="2" customWidth="1"/>
    <col min="6409" max="6409" width="18.7109375" style="2" customWidth="1"/>
    <col min="6410" max="6410" width="8.7109375" style="2" customWidth="1"/>
    <col min="6411" max="6657" width="9.140625" style="2"/>
    <col min="6658" max="6658" width="5.5703125" style="2" customWidth="1"/>
    <col min="6659" max="6659" width="27.7109375" style="2" customWidth="1"/>
    <col min="6660" max="6660" width="4.5703125" style="2" customWidth="1"/>
    <col min="6661" max="6661" width="4.7109375" style="2" customWidth="1"/>
    <col min="6662" max="6662" width="21.7109375" style="2" customWidth="1"/>
    <col min="6663" max="6664" width="6.7109375" style="2" customWidth="1"/>
    <col min="6665" max="6665" width="18.7109375" style="2" customWidth="1"/>
    <col min="6666" max="6666" width="8.7109375" style="2" customWidth="1"/>
    <col min="6667" max="6913" width="9.140625" style="2"/>
    <col min="6914" max="6914" width="5.5703125" style="2" customWidth="1"/>
    <col min="6915" max="6915" width="27.7109375" style="2" customWidth="1"/>
    <col min="6916" max="6916" width="4.5703125" style="2" customWidth="1"/>
    <col min="6917" max="6917" width="4.7109375" style="2" customWidth="1"/>
    <col min="6918" max="6918" width="21.7109375" style="2" customWidth="1"/>
    <col min="6919" max="6920" width="6.7109375" style="2" customWidth="1"/>
    <col min="6921" max="6921" width="18.7109375" style="2" customWidth="1"/>
    <col min="6922" max="6922" width="8.7109375" style="2" customWidth="1"/>
    <col min="6923" max="7169" width="9.140625" style="2"/>
    <col min="7170" max="7170" width="5.5703125" style="2" customWidth="1"/>
    <col min="7171" max="7171" width="27.7109375" style="2" customWidth="1"/>
    <col min="7172" max="7172" width="4.5703125" style="2" customWidth="1"/>
    <col min="7173" max="7173" width="4.7109375" style="2" customWidth="1"/>
    <col min="7174" max="7174" width="21.7109375" style="2" customWidth="1"/>
    <col min="7175" max="7176" width="6.7109375" style="2" customWidth="1"/>
    <col min="7177" max="7177" width="18.7109375" style="2" customWidth="1"/>
    <col min="7178" max="7178" width="8.7109375" style="2" customWidth="1"/>
    <col min="7179" max="7425" width="9.140625" style="2"/>
    <col min="7426" max="7426" width="5.5703125" style="2" customWidth="1"/>
    <col min="7427" max="7427" width="27.7109375" style="2" customWidth="1"/>
    <col min="7428" max="7428" width="4.5703125" style="2" customWidth="1"/>
    <col min="7429" max="7429" width="4.7109375" style="2" customWidth="1"/>
    <col min="7430" max="7430" width="21.7109375" style="2" customWidth="1"/>
    <col min="7431" max="7432" width="6.7109375" style="2" customWidth="1"/>
    <col min="7433" max="7433" width="18.7109375" style="2" customWidth="1"/>
    <col min="7434" max="7434" width="8.7109375" style="2" customWidth="1"/>
    <col min="7435" max="7681" width="9.140625" style="2"/>
    <col min="7682" max="7682" width="5.5703125" style="2" customWidth="1"/>
    <col min="7683" max="7683" width="27.7109375" style="2" customWidth="1"/>
    <col min="7684" max="7684" width="4.5703125" style="2" customWidth="1"/>
    <col min="7685" max="7685" width="4.7109375" style="2" customWidth="1"/>
    <col min="7686" max="7686" width="21.7109375" style="2" customWidth="1"/>
    <col min="7687" max="7688" width="6.7109375" style="2" customWidth="1"/>
    <col min="7689" max="7689" width="18.7109375" style="2" customWidth="1"/>
    <col min="7690" max="7690" width="8.7109375" style="2" customWidth="1"/>
    <col min="7691" max="7937" width="9.140625" style="2"/>
    <col min="7938" max="7938" width="5.5703125" style="2" customWidth="1"/>
    <col min="7939" max="7939" width="27.7109375" style="2" customWidth="1"/>
    <col min="7940" max="7940" width="4.5703125" style="2" customWidth="1"/>
    <col min="7941" max="7941" width="4.7109375" style="2" customWidth="1"/>
    <col min="7942" max="7942" width="21.7109375" style="2" customWidth="1"/>
    <col min="7943" max="7944" width="6.7109375" style="2" customWidth="1"/>
    <col min="7945" max="7945" width="18.7109375" style="2" customWidth="1"/>
    <col min="7946" max="7946" width="8.7109375" style="2" customWidth="1"/>
    <col min="7947" max="8193" width="9.140625" style="2"/>
    <col min="8194" max="8194" width="5.5703125" style="2" customWidth="1"/>
    <col min="8195" max="8195" width="27.7109375" style="2" customWidth="1"/>
    <col min="8196" max="8196" width="4.5703125" style="2" customWidth="1"/>
    <col min="8197" max="8197" width="4.7109375" style="2" customWidth="1"/>
    <col min="8198" max="8198" width="21.7109375" style="2" customWidth="1"/>
    <col min="8199" max="8200" width="6.7109375" style="2" customWidth="1"/>
    <col min="8201" max="8201" width="18.7109375" style="2" customWidth="1"/>
    <col min="8202" max="8202" width="8.7109375" style="2" customWidth="1"/>
    <col min="8203" max="8449" width="9.140625" style="2"/>
    <col min="8450" max="8450" width="5.5703125" style="2" customWidth="1"/>
    <col min="8451" max="8451" width="27.7109375" style="2" customWidth="1"/>
    <col min="8452" max="8452" width="4.5703125" style="2" customWidth="1"/>
    <col min="8453" max="8453" width="4.7109375" style="2" customWidth="1"/>
    <col min="8454" max="8454" width="21.7109375" style="2" customWidth="1"/>
    <col min="8455" max="8456" width="6.7109375" style="2" customWidth="1"/>
    <col min="8457" max="8457" width="18.7109375" style="2" customWidth="1"/>
    <col min="8458" max="8458" width="8.7109375" style="2" customWidth="1"/>
    <col min="8459" max="8705" width="9.140625" style="2"/>
    <col min="8706" max="8706" width="5.5703125" style="2" customWidth="1"/>
    <col min="8707" max="8707" width="27.7109375" style="2" customWidth="1"/>
    <col min="8708" max="8708" width="4.5703125" style="2" customWidth="1"/>
    <col min="8709" max="8709" width="4.7109375" style="2" customWidth="1"/>
    <col min="8710" max="8710" width="21.7109375" style="2" customWidth="1"/>
    <col min="8711" max="8712" width="6.7109375" style="2" customWidth="1"/>
    <col min="8713" max="8713" width="18.7109375" style="2" customWidth="1"/>
    <col min="8714" max="8714" width="8.7109375" style="2" customWidth="1"/>
    <col min="8715" max="8961" width="9.140625" style="2"/>
    <col min="8962" max="8962" width="5.5703125" style="2" customWidth="1"/>
    <col min="8963" max="8963" width="27.7109375" style="2" customWidth="1"/>
    <col min="8964" max="8964" width="4.5703125" style="2" customWidth="1"/>
    <col min="8965" max="8965" width="4.7109375" style="2" customWidth="1"/>
    <col min="8966" max="8966" width="21.7109375" style="2" customWidth="1"/>
    <col min="8967" max="8968" width="6.7109375" style="2" customWidth="1"/>
    <col min="8969" max="8969" width="18.7109375" style="2" customWidth="1"/>
    <col min="8970" max="8970" width="8.7109375" style="2" customWidth="1"/>
    <col min="8971" max="9217" width="9.140625" style="2"/>
    <col min="9218" max="9218" width="5.5703125" style="2" customWidth="1"/>
    <col min="9219" max="9219" width="27.7109375" style="2" customWidth="1"/>
    <col min="9220" max="9220" width="4.5703125" style="2" customWidth="1"/>
    <col min="9221" max="9221" width="4.7109375" style="2" customWidth="1"/>
    <col min="9222" max="9222" width="21.7109375" style="2" customWidth="1"/>
    <col min="9223" max="9224" width="6.7109375" style="2" customWidth="1"/>
    <col min="9225" max="9225" width="18.7109375" style="2" customWidth="1"/>
    <col min="9226" max="9226" width="8.7109375" style="2" customWidth="1"/>
    <col min="9227" max="9473" width="9.140625" style="2"/>
    <col min="9474" max="9474" width="5.5703125" style="2" customWidth="1"/>
    <col min="9475" max="9475" width="27.7109375" style="2" customWidth="1"/>
    <col min="9476" max="9476" width="4.5703125" style="2" customWidth="1"/>
    <col min="9477" max="9477" width="4.7109375" style="2" customWidth="1"/>
    <col min="9478" max="9478" width="21.7109375" style="2" customWidth="1"/>
    <col min="9479" max="9480" width="6.7109375" style="2" customWidth="1"/>
    <col min="9481" max="9481" width="18.7109375" style="2" customWidth="1"/>
    <col min="9482" max="9482" width="8.7109375" style="2" customWidth="1"/>
    <col min="9483" max="9729" width="9.140625" style="2"/>
    <col min="9730" max="9730" width="5.5703125" style="2" customWidth="1"/>
    <col min="9731" max="9731" width="27.7109375" style="2" customWidth="1"/>
    <col min="9732" max="9732" width="4.5703125" style="2" customWidth="1"/>
    <col min="9733" max="9733" width="4.7109375" style="2" customWidth="1"/>
    <col min="9734" max="9734" width="21.7109375" style="2" customWidth="1"/>
    <col min="9735" max="9736" width="6.7109375" style="2" customWidth="1"/>
    <col min="9737" max="9737" width="18.7109375" style="2" customWidth="1"/>
    <col min="9738" max="9738" width="8.7109375" style="2" customWidth="1"/>
    <col min="9739" max="9985" width="9.140625" style="2"/>
    <col min="9986" max="9986" width="5.5703125" style="2" customWidth="1"/>
    <col min="9987" max="9987" width="27.7109375" style="2" customWidth="1"/>
    <col min="9988" max="9988" width="4.5703125" style="2" customWidth="1"/>
    <col min="9989" max="9989" width="4.7109375" style="2" customWidth="1"/>
    <col min="9990" max="9990" width="21.7109375" style="2" customWidth="1"/>
    <col min="9991" max="9992" width="6.7109375" style="2" customWidth="1"/>
    <col min="9993" max="9993" width="18.7109375" style="2" customWidth="1"/>
    <col min="9994" max="9994" width="8.7109375" style="2" customWidth="1"/>
    <col min="9995" max="10241" width="9.140625" style="2"/>
    <col min="10242" max="10242" width="5.5703125" style="2" customWidth="1"/>
    <col min="10243" max="10243" width="27.7109375" style="2" customWidth="1"/>
    <col min="10244" max="10244" width="4.5703125" style="2" customWidth="1"/>
    <col min="10245" max="10245" width="4.7109375" style="2" customWidth="1"/>
    <col min="10246" max="10246" width="21.7109375" style="2" customWidth="1"/>
    <col min="10247" max="10248" width="6.7109375" style="2" customWidth="1"/>
    <col min="10249" max="10249" width="18.7109375" style="2" customWidth="1"/>
    <col min="10250" max="10250" width="8.7109375" style="2" customWidth="1"/>
    <col min="10251" max="10497" width="9.140625" style="2"/>
    <col min="10498" max="10498" width="5.5703125" style="2" customWidth="1"/>
    <col min="10499" max="10499" width="27.7109375" style="2" customWidth="1"/>
    <col min="10500" max="10500" width="4.5703125" style="2" customWidth="1"/>
    <col min="10501" max="10501" width="4.7109375" style="2" customWidth="1"/>
    <col min="10502" max="10502" width="21.7109375" style="2" customWidth="1"/>
    <col min="10503" max="10504" width="6.7109375" style="2" customWidth="1"/>
    <col min="10505" max="10505" width="18.7109375" style="2" customWidth="1"/>
    <col min="10506" max="10506" width="8.7109375" style="2" customWidth="1"/>
    <col min="10507" max="10753" width="9.140625" style="2"/>
    <col min="10754" max="10754" width="5.5703125" style="2" customWidth="1"/>
    <col min="10755" max="10755" width="27.7109375" style="2" customWidth="1"/>
    <col min="10756" max="10756" width="4.5703125" style="2" customWidth="1"/>
    <col min="10757" max="10757" width="4.7109375" style="2" customWidth="1"/>
    <col min="10758" max="10758" width="21.7109375" style="2" customWidth="1"/>
    <col min="10759" max="10760" width="6.7109375" style="2" customWidth="1"/>
    <col min="10761" max="10761" width="18.7109375" style="2" customWidth="1"/>
    <col min="10762" max="10762" width="8.7109375" style="2" customWidth="1"/>
    <col min="10763" max="11009" width="9.140625" style="2"/>
    <col min="11010" max="11010" width="5.5703125" style="2" customWidth="1"/>
    <col min="11011" max="11011" width="27.7109375" style="2" customWidth="1"/>
    <col min="11012" max="11012" width="4.5703125" style="2" customWidth="1"/>
    <col min="11013" max="11013" width="4.7109375" style="2" customWidth="1"/>
    <col min="11014" max="11014" width="21.7109375" style="2" customWidth="1"/>
    <col min="11015" max="11016" width="6.7109375" style="2" customWidth="1"/>
    <col min="11017" max="11017" width="18.7109375" style="2" customWidth="1"/>
    <col min="11018" max="11018" width="8.7109375" style="2" customWidth="1"/>
    <col min="11019" max="11265" width="9.140625" style="2"/>
    <col min="11266" max="11266" width="5.5703125" style="2" customWidth="1"/>
    <col min="11267" max="11267" width="27.7109375" style="2" customWidth="1"/>
    <col min="11268" max="11268" width="4.5703125" style="2" customWidth="1"/>
    <col min="11269" max="11269" width="4.7109375" style="2" customWidth="1"/>
    <col min="11270" max="11270" width="21.7109375" style="2" customWidth="1"/>
    <col min="11271" max="11272" width="6.7109375" style="2" customWidth="1"/>
    <col min="11273" max="11273" width="18.7109375" style="2" customWidth="1"/>
    <col min="11274" max="11274" width="8.7109375" style="2" customWidth="1"/>
    <col min="11275" max="11521" width="9.140625" style="2"/>
    <col min="11522" max="11522" width="5.5703125" style="2" customWidth="1"/>
    <col min="11523" max="11523" width="27.7109375" style="2" customWidth="1"/>
    <col min="11524" max="11524" width="4.5703125" style="2" customWidth="1"/>
    <col min="11525" max="11525" width="4.7109375" style="2" customWidth="1"/>
    <col min="11526" max="11526" width="21.7109375" style="2" customWidth="1"/>
    <col min="11527" max="11528" width="6.7109375" style="2" customWidth="1"/>
    <col min="11529" max="11529" width="18.7109375" style="2" customWidth="1"/>
    <col min="11530" max="11530" width="8.7109375" style="2" customWidth="1"/>
    <col min="11531" max="11777" width="9.140625" style="2"/>
    <col min="11778" max="11778" width="5.5703125" style="2" customWidth="1"/>
    <col min="11779" max="11779" width="27.7109375" style="2" customWidth="1"/>
    <col min="11780" max="11780" width="4.5703125" style="2" customWidth="1"/>
    <col min="11781" max="11781" width="4.7109375" style="2" customWidth="1"/>
    <col min="11782" max="11782" width="21.7109375" style="2" customWidth="1"/>
    <col min="11783" max="11784" width="6.7109375" style="2" customWidth="1"/>
    <col min="11785" max="11785" width="18.7109375" style="2" customWidth="1"/>
    <col min="11786" max="11786" width="8.7109375" style="2" customWidth="1"/>
    <col min="11787" max="12033" width="9.140625" style="2"/>
    <col min="12034" max="12034" width="5.5703125" style="2" customWidth="1"/>
    <col min="12035" max="12035" width="27.7109375" style="2" customWidth="1"/>
    <col min="12036" max="12036" width="4.5703125" style="2" customWidth="1"/>
    <col min="12037" max="12037" width="4.7109375" style="2" customWidth="1"/>
    <col min="12038" max="12038" width="21.7109375" style="2" customWidth="1"/>
    <col min="12039" max="12040" width="6.7109375" style="2" customWidth="1"/>
    <col min="12041" max="12041" width="18.7109375" style="2" customWidth="1"/>
    <col min="12042" max="12042" width="8.7109375" style="2" customWidth="1"/>
    <col min="12043" max="12289" width="9.140625" style="2"/>
    <col min="12290" max="12290" width="5.5703125" style="2" customWidth="1"/>
    <col min="12291" max="12291" width="27.7109375" style="2" customWidth="1"/>
    <col min="12292" max="12292" width="4.5703125" style="2" customWidth="1"/>
    <col min="12293" max="12293" width="4.7109375" style="2" customWidth="1"/>
    <col min="12294" max="12294" width="21.7109375" style="2" customWidth="1"/>
    <col min="12295" max="12296" width="6.7109375" style="2" customWidth="1"/>
    <col min="12297" max="12297" width="18.7109375" style="2" customWidth="1"/>
    <col min="12298" max="12298" width="8.7109375" style="2" customWidth="1"/>
    <col min="12299" max="12545" width="9.140625" style="2"/>
    <col min="12546" max="12546" width="5.5703125" style="2" customWidth="1"/>
    <col min="12547" max="12547" width="27.7109375" style="2" customWidth="1"/>
    <col min="12548" max="12548" width="4.5703125" style="2" customWidth="1"/>
    <col min="12549" max="12549" width="4.7109375" style="2" customWidth="1"/>
    <col min="12550" max="12550" width="21.7109375" style="2" customWidth="1"/>
    <col min="12551" max="12552" width="6.7109375" style="2" customWidth="1"/>
    <col min="12553" max="12553" width="18.7109375" style="2" customWidth="1"/>
    <col min="12554" max="12554" width="8.7109375" style="2" customWidth="1"/>
    <col min="12555" max="12801" width="9.140625" style="2"/>
    <col min="12802" max="12802" width="5.5703125" style="2" customWidth="1"/>
    <col min="12803" max="12803" width="27.7109375" style="2" customWidth="1"/>
    <col min="12804" max="12804" width="4.5703125" style="2" customWidth="1"/>
    <col min="12805" max="12805" width="4.7109375" style="2" customWidth="1"/>
    <col min="12806" max="12806" width="21.7109375" style="2" customWidth="1"/>
    <col min="12807" max="12808" width="6.7109375" style="2" customWidth="1"/>
    <col min="12809" max="12809" width="18.7109375" style="2" customWidth="1"/>
    <col min="12810" max="12810" width="8.7109375" style="2" customWidth="1"/>
    <col min="12811" max="13057" width="9.140625" style="2"/>
    <col min="13058" max="13058" width="5.5703125" style="2" customWidth="1"/>
    <col min="13059" max="13059" width="27.7109375" style="2" customWidth="1"/>
    <col min="13060" max="13060" width="4.5703125" style="2" customWidth="1"/>
    <col min="13061" max="13061" width="4.7109375" style="2" customWidth="1"/>
    <col min="13062" max="13062" width="21.7109375" style="2" customWidth="1"/>
    <col min="13063" max="13064" width="6.7109375" style="2" customWidth="1"/>
    <col min="13065" max="13065" width="18.7109375" style="2" customWidth="1"/>
    <col min="13066" max="13066" width="8.7109375" style="2" customWidth="1"/>
    <col min="13067" max="13313" width="9.140625" style="2"/>
    <col min="13314" max="13314" width="5.5703125" style="2" customWidth="1"/>
    <col min="13315" max="13315" width="27.7109375" style="2" customWidth="1"/>
    <col min="13316" max="13316" width="4.5703125" style="2" customWidth="1"/>
    <col min="13317" max="13317" width="4.7109375" style="2" customWidth="1"/>
    <col min="13318" max="13318" width="21.7109375" style="2" customWidth="1"/>
    <col min="13319" max="13320" width="6.7109375" style="2" customWidth="1"/>
    <col min="13321" max="13321" width="18.7109375" style="2" customWidth="1"/>
    <col min="13322" max="13322" width="8.7109375" style="2" customWidth="1"/>
    <col min="13323" max="13569" width="9.140625" style="2"/>
    <col min="13570" max="13570" width="5.5703125" style="2" customWidth="1"/>
    <col min="13571" max="13571" width="27.7109375" style="2" customWidth="1"/>
    <col min="13572" max="13572" width="4.5703125" style="2" customWidth="1"/>
    <col min="13573" max="13573" width="4.7109375" style="2" customWidth="1"/>
    <col min="13574" max="13574" width="21.7109375" style="2" customWidth="1"/>
    <col min="13575" max="13576" width="6.7109375" style="2" customWidth="1"/>
    <col min="13577" max="13577" width="18.7109375" style="2" customWidth="1"/>
    <col min="13578" max="13578" width="8.7109375" style="2" customWidth="1"/>
    <col min="13579" max="13825" width="9.140625" style="2"/>
    <col min="13826" max="13826" width="5.5703125" style="2" customWidth="1"/>
    <col min="13827" max="13827" width="27.7109375" style="2" customWidth="1"/>
    <col min="13828" max="13828" width="4.5703125" style="2" customWidth="1"/>
    <col min="13829" max="13829" width="4.7109375" style="2" customWidth="1"/>
    <col min="13830" max="13830" width="21.7109375" style="2" customWidth="1"/>
    <col min="13831" max="13832" width="6.7109375" style="2" customWidth="1"/>
    <col min="13833" max="13833" width="18.7109375" style="2" customWidth="1"/>
    <col min="13834" max="13834" width="8.7109375" style="2" customWidth="1"/>
    <col min="13835" max="14081" width="9.140625" style="2"/>
    <col min="14082" max="14082" width="5.5703125" style="2" customWidth="1"/>
    <col min="14083" max="14083" width="27.7109375" style="2" customWidth="1"/>
    <col min="14084" max="14084" width="4.5703125" style="2" customWidth="1"/>
    <col min="14085" max="14085" width="4.7109375" style="2" customWidth="1"/>
    <col min="14086" max="14086" width="21.7109375" style="2" customWidth="1"/>
    <col min="14087" max="14088" width="6.7109375" style="2" customWidth="1"/>
    <col min="14089" max="14089" width="18.7109375" style="2" customWidth="1"/>
    <col min="14090" max="14090" width="8.7109375" style="2" customWidth="1"/>
    <col min="14091" max="14337" width="9.140625" style="2"/>
    <col min="14338" max="14338" width="5.5703125" style="2" customWidth="1"/>
    <col min="14339" max="14339" width="27.7109375" style="2" customWidth="1"/>
    <col min="14340" max="14340" width="4.5703125" style="2" customWidth="1"/>
    <col min="14341" max="14341" width="4.7109375" style="2" customWidth="1"/>
    <col min="14342" max="14342" width="21.7109375" style="2" customWidth="1"/>
    <col min="14343" max="14344" width="6.7109375" style="2" customWidth="1"/>
    <col min="14345" max="14345" width="18.7109375" style="2" customWidth="1"/>
    <col min="14346" max="14346" width="8.7109375" style="2" customWidth="1"/>
    <col min="14347" max="14593" width="9.140625" style="2"/>
    <col min="14594" max="14594" width="5.5703125" style="2" customWidth="1"/>
    <col min="14595" max="14595" width="27.7109375" style="2" customWidth="1"/>
    <col min="14596" max="14596" width="4.5703125" style="2" customWidth="1"/>
    <col min="14597" max="14597" width="4.7109375" style="2" customWidth="1"/>
    <col min="14598" max="14598" width="21.7109375" style="2" customWidth="1"/>
    <col min="14599" max="14600" width="6.7109375" style="2" customWidth="1"/>
    <col min="14601" max="14601" width="18.7109375" style="2" customWidth="1"/>
    <col min="14602" max="14602" width="8.7109375" style="2" customWidth="1"/>
    <col min="14603" max="14849" width="9.140625" style="2"/>
    <col min="14850" max="14850" width="5.5703125" style="2" customWidth="1"/>
    <col min="14851" max="14851" width="27.7109375" style="2" customWidth="1"/>
    <col min="14852" max="14852" width="4.5703125" style="2" customWidth="1"/>
    <col min="14853" max="14853" width="4.7109375" style="2" customWidth="1"/>
    <col min="14854" max="14854" width="21.7109375" style="2" customWidth="1"/>
    <col min="14855" max="14856" width="6.7109375" style="2" customWidth="1"/>
    <col min="14857" max="14857" width="18.7109375" style="2" customWidth="1"/>
    <col min="14858" max="14858" width="8.7109375" style="2" customWidth="1"/>
    <col min="14859" max="15105" width="9.140625" style="2"/>
    <col min="15106" max="15106" width="5.5703125" style="2" customWidth="1"/>
    <col min="15107" max="15107" width="27.7109375" style="2" customWidth="1"/>
    <col min="15108" max="15108" width="4.5703125" style="2" customWidth="1"/>
    <col min="15109" max="15109" width="4.7109375" style="2" customWidth="1"/>
    <col min="15110" max="15110" width="21.7109375" style="2" customWidth="1"/>
    <col min="15111" max="15112" width="6.7109375" style="2" customWidth="1"/>
    <col min="15113" max="15113" width="18.7109375" style="2" customWidth="1"/>
    <col min="15114" max="15114" width="8.7109375" style="2" customWidth="1"/>
    <col min="15115" max="15361" width="9.140625" style="2"/>
    <col min="15362" max="15362" width="5.5703125" style="2" customWidth="1"/>
    <col min="15363" max="15363" width="27.7109375" style="2" customWidth="1"/>
    <col min="15364" max="15364" width="4.5703125" style="2" customWidth="1"/>
    <col min="15365" max="15365" width="4.7109375" style="2" customWidth="1"/>
    <col min="15366" max="15366" width="21.7109375" style="2" customWidth="1"/>
    <col min="15367" max="15368" width="6.7109375" style="2" customWidth="1"/>
    <col min="15369" max="15369" width="18.7109375" style="2" customWidth="1"/>
    <col min="15370" max="15370" width="8.7109375" style="2" customWidth="1"/>
    <col min="15371" max="15617" width="9.140625" style="2"/>
    <col min="15618" max="15618" width="5.5703125" style="2" customWidth="1"/>
    <col min="15619" max="15619" width="27.7109375" style="2" customWidth="1"/>
    <col min="15620" max="15620" width="4.5703125" style="2" customWidth="1"/>
    <col min="15621" max="15621" width="4.7109375" style="2" customWidth="1"/>
    <col min="15622" max="15622" width="21.7109375" style="2" customWidth="1"/>
    <col min="15623" max="15624" width="6.7109375" style="2" customWidth="1"/>
    <col min="15625" max="15625" width="18.7109375" style="2" customWidth="1"/>
    <col min="15626" max="15626" width="8.7109375" style="2" customWidth="1"/>
    <col min="15627" max="15873" width="9.140625" style="2"/>
    <col min="15874" max="15874" width="5.5703125" style="2" customWidth="1"/>
    <col min="15875" max="15875" width="27.7109375" style="2" customWidth="1"/>
    <col min="15876" max="15876" width="4.5703125" style="2" customWidth="1"/>
    <col min="15877" max="15877" width="4.7109375" style="2" customWidth="1"/>
    <col min="15878" max="15878" width="21.7109375" style="2" customWidth="1"/>
    <col min="15879" max="15880" width="6.7109375" style="2" customWidth="1"/>
    <col min="15881" max="15881" width="18.7109375" style="2" customWidth="1"/>
    <col min="15882" max="15882" width="8.7109375" style="2" customWidth="1"/>
    <col min="15883" max="16129" width="9.140625" style="2"/>
    <col min="16130" max="16130" width="5.5703125" style="2" customWidth="1"/>
    <col min="16131" max="16131" width="27.7109375" style="2" customWidth="1"/>
    <col min="16132" max="16132" width="4.5703125" style="2" customWidth="1"/>
    <col min="16133" max="16133" width="4.7109375" style="2" customWidth="1"/>
    <col min="16134" max="16134" width="21.7109375" style="2" customWidth="1"/>
    <col min="16135" max="16136" width="6.7109375" style="2" customWidth="1"/>
    <col min="16137" max="16137" width="18.7109375" style="2" customWidth="1"/>
    <col min="16138" max="16138" width="8.7109375" style="2" customWidth="1"/>
    <col min="16139" max="16384" width="9.140625" style="2"/>
  </cols>
  <sheetData>
    <row r="1" spans="1:10" ht="15.75" x14ac:dyDescent="0.25">
      <c r="A1" s="1"/>
      <c r="F1" s="5" t="s">
        <v>0</v>
      </c>
    </row>
    <row r="2" spans="1:10" ht="15.75" x14ac:dyDescent="0.25">
      <c r="A2"/>
      <c r="F2" s="5" t="s">
        <v>1</v>
      </c>
    </row>
    <row r="3" spans="1:10" ht="15.75" x14ac:dyDescent="0.25">
      <c r="F3" s="5" t="s">
        <v>2</v>
      </c>
    </row>
    <row r="4" spans="1:10" ht="17.100000000000001" customHeight="1" x14ac:dyDescent="0.25">
      <c r="F4" s="5" t="s">
        <v>3</v>
      </c>
    </row>
    <row r="5" spans="1:10" ht="24" customHeight="1" x14ac:dyDescent="0.25">
      <c r="F5" s="5"/>
    </row>
    <row r="6" spans="1:10" ht="17.100000000000001" customHeight="1" x14ac:dyDescent="0.25">
      <c r="F6" s="6" t="s">
        <v>4</v>
      </c>
    </row>
    <row r="7" spans="1:10" ht="17.100000000000001" customHeight="1" x14ac:dyDescent="0.25">
      <c r="F7" s="6" t="s">
        <v>5</v>
      </c>
    </row>
    <row r="8" spans="1:10" ht="21.75" customHeight="1" x14ac:dyDescent="0.3">
      <c r="F8" s="7"/>
      <c r="J8" s="17"/>
    </row>
    <row r="9" spans="1:10" ht="17.100000000000001" customHeight="1" x14ac:dyDescent="0.3">
      <c r="F9" s="11" t="s">
        <v>39</v>
      </c>
      <c r="J9" s="17"/>
    </row>
    <row r="10" spans="1:10" ht="17.100000000000001" customHeight="1" x14ac:dyDescent="0.25">
      <c r="A10" s="9" t="s">
        <v>40</v>
      </c>
      <c r="B10" s="10" t="s">
        <v>6</v>
      </c>
      <c r="C10" s="12"/>
      <c r="D10" s="7"/>
      <c r="E10" s="86"/>
      <c r="F10" s="87" t="s">
        <v>9</v>
      </c>
      <c r="H10" s="12"/>
      <c r="I10" s="12"/>
      <c r="J10" s="7"/>
    </row>
    <row r="11" spans="1:10" ht="17.100000000000001" customHeight="1" x14ac:dyDescent="0.3">
      <c r="A11" s="9" t="s">
        <v>40</v>
      </c>
      <c r="B11" s="10" t="s">
        <v>8</v>
      </c>
      <c r="C11" s="15"/>
      <c r="D11" s="16"/>
      <c r="F11" s="17" t="s">
        <v>11</v>
      </c>
      <c r="G11" s="22"/>
      <c r="H11" s="18"/>
      <c r="I11" s="19"/>
      <c r="J11" s="20"/>
    </row>
    <row r="12" spans="1:10" ht="17.100000000000001" customHeight="1" x14ac:dyDescent="0.25">
      <c r="A12" s="88" t="s">
        <v>40</v>
      </c>
      <c r="B12" s="10" t="s">
        <v>10</v>
      </c>
      <c r="C12" s="15"/>
      <c r="D12" s="16"/>
      <c r="F12" s="15"/>
      <c r="G12" s="22"/>
      <c r="H12" s="18"/>
      <c r="I12" s="19"/>
      <c r="J12" s="20"/>
    </row>
    <row r="13" spans="1:10" ht="12" customHeight="1" x14ac:dyDescent="0.25">
      <c r="B13" s="15"/>
      <c r="C13" s="15"/>
      <c r="D13" s="16"/>
      <c r="F13" s="15"/>
      <c r="G13" s="22"/>
      <c r="H13" s="18"/>
      <c r="I13" s="19"/>
      <c r="J13" s="20"/>
    </row>
    <row r="14" spans="1:10" ht="18" customHeight="1" x14ac:dyDescent="0.25">
      <c r="A14" s="21"/>
      <c r="B14" s="21"/>
      <c r="C14" s="21"/>
      <c r="D14" s="22"/>
      <c r="E14" s="86"/>
      <c r="F14" s="23"/>
      <c r="G14" s="22"/>
      <c r="H14" s="23"/>
      <c r="I14" s="24"/>
      <c r="J14" s="89" t="str">
        <f>'[15]800Ю'!H17</f>
        <v xml:space="preserve">19 февраля 2019 г.      </v>
      </c>
    </row>
    <row r="15" spans="1:10" s="12" customFormat="1" ht="18" customHeight="1" x14ac:dyDescent="0.25">
      <c r="A15" s="26"/>
      <c r="B15" s="26"/>
      <c r="C15" s="26"/>
      <c r="D15" s="14"/>
      <c r="E15" s="90"/>
      <c r="F15" s="26"/>
      <c r="G15" s="7"/>
      <c r="H15" s="2"/>
      <c r="I15" s="19" t="s">
        <v>12</v>
      </c>
      <c r="J15" s="20">
        <v>0.65277777777777779</v>
      </c>
    </row>
    <row r="16" spans="1:10" ht="18" customHeight="1" x14ac:dyDescent="0.25">
      <c r="A16" s="29" t="s">
        <v>13</v>
      </c>
      <c r="B16" s="30"/>
      <c r="C16" s="30"/>
      <c r="D16" s="16"/>
      <c r="I16" s="19" t="s">
        <v>14</v>
      </c>
      <c r="J16" s="20"/>
    </row>
    <row r="17" spans="1:11" ht="9.9499999999999993" customHeight="1" thickBot="1" x14ac:dyDescent="0.3"/>
    <row r="18" spans="1:11" ht="15.75" thickBot="1" x14ac:dyDescent="0.3">
      <c r="A18" s="31"/>
      <c r="B18" s="32" t="s">
        <v>15</v>
      </c>
      <c r="C18" s="91" t="s">
        <v>16</v>
      </c>
      <c r="D18" s="31" t="s">
        <v>17</v>
      </c>
      <c r="E18" s="92" t="s">
        <v>18</v>
      </c>
      <c r="F18" s="31" t="s">
        <v>41</v>
      </c>
      <c r="G18" s="31" t="s">
        <v>20</v>
      </c>
      <c r="H18" s="31" t="s">
        <v>21</v>
      </c>
      <c r="I18" s="31" t="s">
        <v>22</v>
      </c>
      <c r="J18" s="31" t="s">
        <v>23</v>
      </c>
    </row>
    <row r="19" spans="1:11" x14ac:dyDescent="0.25">
      <c r="A19" s="35"/>
      <c r="B19" s="36" t="s">
        <v>24</v>
      </c>
      <c r="C19" s="36"/>
      <c r="D19" s="37"/>
      <c r="E19" s="93"/>
      <c r="F19" s="35"/>
      <c r="G19" s="36"/>
      <c r="H19" s="35"/>
      <c r="I19" s="35"/>
      <c r="J19" s="37"/>
    </row>
    <row r="20" spans="1:11" x14ac:dyDescent="0.25">
      <c r="A20" s="39">
        <v>1</v>
      </c>
      <c r="B20" s="40" t="str">
        <f>VLOOKUP($K20,'[15]800Ю'!$D$20:$W$134,4,FALSE)</f>
        <v>БЕРЕЗИН</v>
      </c>
      <c r="C20" s="40" t="str">
        <f>VLOOKUP($K20,'[15]800Ю'!$D$20:$W$134,5,FALSE)</f>
        <v>Алексей</v>
      </c>
      <c r="D20" s="41" t="str">
        <f>VLOOKUP($K20,'[15]800Ю'!$D$20:$W$134,6,FALSE)</f>
        <v>09.10.1998</v>
      </c>
      <c r="E20" s="42" t="str">
        <f>VLOOKUP($K20,'[15]800Ю'!$D$20:$W$134,7,FALSE)</f>
        <v>КМС</v>
      </c>
      <c r="F20" s="94" t="str">
        <f>VLOOKUP($K20,'[15]800Ю'!$D$20:$W$134,8,FALSE)</f>
        <v xml:space="preserve">Иркутская область </v>
      </c>
      <c r="G20" s="41">
        <f>VLOOKUP($K20,'[15]800Ю'!$D$20:$W$134,3,FALSE)</f>
        <v>222</v>
      </c>
      <c r="H20" s="48"/>
      <c r="I20" s="48"/>
      <c r="J20" s="95"/>
      <c r="K20" s="54">
        <v>11</v>
      </c>
    </row>
    <row r="21" spans="1:11" x14ac:dyDescent="0.25">
      <c r="A21" s="39">
        <v>2</v>
      </c>
      <c r="B21" s="40" t="str">
        <f>VLOOKUP($K21,'[15]800Ю'!$D$20:$W$134,4,FALSE)</f>
        <v>РАХМАНОВ</v>
      </c>
      <c r="C21" s="40" t="str">
        <f>VLOOKUP($K21,'[15]800Ю'!$D$20:$W$134,5,FALSE)</f>
        <v>Руслан</v>
      </c>
      <c r="D21" s="41" t="str">
        <f>VLOOKUP($K21,'[15]800Ю'!$D$20:$W$134,6,FALSE)</f>
        <v>24.04.1997</v>
      </c>
      <c r="E21" s="42" t="str">
        <f>VLOOKUP($K21,'[15]800Ю'!$D$20:$W$134,7,FALSE)</f>
        <v>КМС</v>
      </c>
      <c r="F21" s="94" t="str">
        <f>VLOOKUP($K21,'[15]800Ю'!$D$20:$W$134,8,FALSE)</f>
        <v xml:space="preserve">Краснодарский край </v>
      </c>
      <c r="G21" s="41">
        <f>VLOOKUP($K21,'[15]800Ю'!$D$20:$W$134,3,FALSE)</f>
        <v>87</v>
      </c>
      <c r="H21" s="48"/>
      <c r="I21" s="48"/>
      <c r="J21" s="39" t="s">
        <v>25</v>
      </c>
      <c r="K21" s="54">
        <v>12</v>
      </c>
    </row>
    <row r="22" spans="1:11" x14ac:dyDescent="0.25">
      <c r="A22" s="39">
        <v>3</v>
      </c>
      <c r="B22" s="40" t="str">
        <f>VLOOKUP($K22,'[15]800Ю'!$D$20:$W$134,4,FALSE)</f>
        <v>ВАЛИТОВ</v>
      </c>
      <c r="C22" s="40" t="str">
        <f>VLOOKUP($K22,'[15]800Ю'!$D$20:$W$134,5,FALSE)</f>
        <v>Евгений</v>
      </c>
      <c r="D22" s="41" t="str">
        <f>VLOOKUP($K22,'[15]800Ю'!$D$20:$W$134,6,FALSE)</f>
        <v>13.08.1999</v>
      </c>
      <c r="E22" s="42" t="str">
        <f>VLOOKUP($K22,'[15]800Ю'!$D$20:$W$134,7,FALSE)</f>
        <v>КМС</v>
      </c>
      <c r="F22" s="94" t="str">
        <f>VLOOKUP($K22,'[15]800Ю'!$D$20:$W$134,8,FALSE)</f>
        <v xml:space="preserve">Москва </v>
      </c>
      <c r="G22" s="41">
        <f>VLOOKUP($K22,'[15]800Ю'!$D$20:$W$134,3,FALSE)</f>
        <v>379</v>
      </c>
      <c r="H22" s="48"/>
      <c r="I22" s="48"/>
      <c r="J22" s="39" t="s">
        <v>25</v>
      </c>
      <c r="K22" s="54">
        <v>13</v>
      </c>
    </row>
    <row r="23" spans="1:11" x14ac:dyDescent="0.25">
      <c r="A23" s="39">
        <v>4</v>
      </c>
      <c r="B23" s="40" t="str">
        <f>VLOOKUP($K23,'[15]800Ю'!$D$20:$W$134,4,FALSE)</f>
        <v>МАДЫШЕВ</v>
      </c>
      <c r="C23" s="40" t="str">
        <f>VLOOKUP($K23,'[15]800Ю'!$D$20:$W$134,5,FALSE)</f>
        <v>Дмитрий</v>
      </c>
      <c r="D23" s="41" t="str">
        <f>VLOOKUP($K23,'[15]800Ю'!$D$20:$W$134,6,FALSE)</f>
        <v>01.01.1998</v>
      </c>
      <c r="E23" s="42" t="str">
        <f>VLOOKUP($K23,'[15]800Ю'!$D$20:$W$134,7,FALSE)</f>
        <v>1</v>
      </c>
      <c r="F23" s="94" t="str">
        <f>VLOOKUP($K23,'[15]800Ю'!$D$20:$W$134,8,FALSE)</f>
        <v xml:space="preserve">Орловская область </v>
      </c>
      <c r="G23" s="41">
        <f>VLOOKUP($K23,'[15]800Ю'!$D$20:$W$134,3,FALSE)</f>
        <v>449</v>
      </c>
      <c r="H23" s="48"/>
      <c r="I23" s="48"/>
      <c r="J23" s="39"/>
      <c r="K23" s="54">
        <v>14</v>
      </c>
    </row>
    <row r="24" spans="1:11" x14ac:dyDescent="0.25">
      <c r="A24" s="39">
        <v>5</v>
      </c>
      <c r="B24" s="40" t="str">
        <f>VLOOKUP($K24,'[15]800Ю'!$D$20:$W$134,4,FALSE)</f>
        <v>ЧЕШЕВ</v>
      </c>
      <c r="C24" s="40" t="str">
        <f>VLOOKUP($K24,'[15]800Ю'!$D$20:$W$134,5,FALSE)</f>
        <v>Максим</v>
      </c>
      <c r="D24" s="41" t="str">
        <f>VLOOKUP($K24,'[15]800Ю'!$D$20:$W$134,6,FALSE)</f>
        <v>25.12.1997</v>
      </c>
      <c r="E24" s="42" t="str">
        <f>VLOOKUP($K24,'[15]800Ю'!$D$20:$W$134,7,FALSE)</f>
        <v>КМС</v>
      </c>
      <c r="F24" s="94" t="str">
        <f>VLOOKUP($K24,'[15]800Ю'!$D$20:$W$134,8,FALSE)</f>
        <v xml:space="preserve">Челябинская область </v>
      </c>
      <c r="G24" s="41">
        <f>VLOOKUP($K24,'[15]800Ю'!$D$20:$W$134,3,FALSE)</f>
        <v>466</v>
      </c>
      <c r="H24" s="48"/>
      <c r="I24" s="48"/>
      <c r="J24" s="95"/>
      <c r="K24" s="54">
        <v>15</v>
      </c>
    </row>
    <row r="25" spans="1:11" x14ac:dyDescent="0.25">
      <c r="A25" s="39">
        <v>6</v>
      </c>
      <c r="B25" s="40" t="str">
        <f>VLOOKUP($K25,'[15]800Ю'!$D$20:$W$134,4,FALSE)</f>
        <v>КУРДЮМОВ</v>
      </c>
      <c r="C25" s="40" t="str">
        <f>VLOOKUP($K25,'[15]800Ю'!$D$20:$W$134,5,FALSE)</f>
        <v>Евгений</v>
      </c>
      <c r="D25" s="96" t="str">
        <f>VLOOKUP($K25,'[15]800Ю'!$D$20:$W$134,6,FALSE)</f>
        <v>11.02.1999</v>
      </c>
      <c r="E25" s="42" t="str">
        <f>VLOOKUP($K25,'[15]800Ю'!$D$20:$W$134,7,FALSE)</f>
        <v>1</v>
      </c>
      <c r="F25" s="94" t="str">
        <f>VLOOKUP($K25,'[15]800Ю'!$D$20:$W$134,8,FALSE)</f>
        <v xml:space="preserve">Москва </v>
      </c>
      <c r="G25" s="41">
        <f>VLOOKUP($K25,'[15]800Ю'!$D$20:$W$134,3,FALSE)</f>
        <v>385</v>
      </c>
      <c r="H25" s="48"/>
      <c r="I25" s="48"/>
      <c r="J25" s="95" t="s">
        <v>25</v>
      </c>
      <c r="K25" s="54">
        <v>16</v>
      </c>
    </row>
    <row r="26" spans="1:11" x14ac:dyDescent="0.25">
      <c r="A26" s="39"/>
      <c r="B26" s="40"/>
      <c r="C26" s="66"/>
      <c r="D26" s="67"/>
      <c r="E26" s="67"/>
      <c r="F26" s="69"/>
      <c r="G26" s="67"/>
      <c r="H26" s="48"/>
      <c r="I26" s="48"/>
      <c r="J26" s="95"/>
      <c r="K26" s="54"/>
    </row>
    <row r="27" spans="1:11" x14ac:dyDescent="0.25">
      <c r="A27" s="39"/>
      <c r="B27" s="47"/>
      <c r="C27" s="47"/>
      <c r="D27" s="97"/>
      <c r="E27" s="98"/>
      <c r="F27" s="99"/>
      <c r="G27" s="41"/>
      <c r="H27" s="48"/>
      <c r="I27" s="48"/>
      <c r="J27" s="39"/>
    </row>
    <row r="28" spans="1:11" x14ac:dyDescent="0.25">
      <c r="A28" s="39"/>
      <c r="B28" s="50" t="s">
        <v>26</v>
      </c>
      <c r="C28" s="50"/>
      <c r="D28" s="97"/>
      <c r="E28" s="100"/>
      <c r="F28" s="101"/>
      <c r="G28" s="41"/>
      <c r="H28" s="48"/>
      <c r="I28" s="48"/>
      <c r="J28" s="39"/>
    </row>
    <row r="29" spans="1:11" x14ac:dyDescent="0.25">
      <c r="A29" s="39">
        <v>1</v>
      </c>
      <c r="B29" s="40" t="str">
        <f>VLOOKUP($K29,'[15]800Ю'!$D$20:$W$134,4,FALSE)</f>
        <v>МАРАКУЛИН</v>
      </c>
      <c r="C29" s="40" t="str">
        <f>VLOOKUP($K29,'[15]800Ю'!$D$20:$W$134,5,FALSE)</f>
        <v>Артём</v>
      </c>
      <c r="D29" s="96" t="str">
        <f>VLOOKUP($K29,'[15]800Ю'!$D$20:$W$134,6,FALSE)</f>
        <v>18.05.1999</v>
      </c>
      <c r="E29" s="42" t="str">
        <f>VLOOKUP($K29,'[15]800Ю'!$D$20:$W$134,7,FALSE)</f>
        <v>1</v>
      </c>
      <c r="F29" s="94" t="str">
        <f>VLOOKUP($K29,'[15]800Ю'!$D$20:$W$134,8,FALSE)</f>
        <v xml:space="preserve">Амурская область </v>
      </c>
      <c r="G29" s="41">
        <f>VLOOKUP($K29,'[15]800Ю'!$D$20:$W$134,3,FALSE)</f>
        <v>245</v>
      </c>
      <c r="H29" s="48"/>
      <c r="I29" s="48"/>
      <c r="J29" s="39"/>
      <c r="K29" s="54">
        <v>21</v>
      </c>
    </row>
    <row r="30" spans="1:11" ht="15.75" customHeight="1" x14ac:dyDescent="0.25">
      <c r="A30" s="39">
        <v>2</v>
      </c>
      <c r="B30" s="40" t="str">
        <f>VLOOKUP($K30,'[15]800Ю'!$D$20:$W$134,4,FALSE)</f>
        <v>ТКАЧ</v>
      </c>
      <c r="C30" s="40" t="str">
        <f>VLOOKUP($K30,'[15]800Ю'!$D$20:$W$134,5,FALSE)</f>
        <v>Владислав</v>
      </c>
      <c r="D30" s="96" t="str">
        <f>VLOOKUP($K30,'[15]800Ю'!$D$20:$W$134,6,FALSE)</f>
        <v>18.04.1999</v>
      </c>
      <c r="E30" s="42" t="str">
        <f>VLOOKUP($K30,'[15]800Ю'!$D$20:$W$134,7,FALSE)</f>
        <v>КМС</v>
      </c>
      <c r="F30" s="94" t="str">
        <f>VLOOKUP($K30,'[15]800Ю'!$D$20:$W$134,8,FALSE)</f>
        <v xml:space="preserve">Санкт-Петербург </v>
      </c>
      <c r="G30" s="41">
        <f>VLOOKUP($K30,'[15]800Ю'!$D$20:$W$134,3,FALSE)</f>
        <v>177</v>
      </c>
      <c r="H30" s="48"/>
      <c r="I30" s="48"/>
      <c r="J30" s="95" t="s">
        <v>25</v>
      </c>
      <c r="K30" s="54">
        <v>22</v>
      </c>
    </row>
    <row r="31" spans="1:11" ht="15.75" customHeight="1" x14ac:dyDescent="0.25">
      <c r="A31" s="39">
        <v>3</v>
      </c>
      <c r="B31" s="40" t="str">
        <f>VLOOKUP($K31,'[15]800Ю'!$D$20:$W$134,4,FALSE)</f>
        <v>КРИВЧИКОВ</v>
      </c>
      <c r="C31" s="40" t="str">
        <f>VLOOKUP($K31,'[15]800Ю'!$D$20:$W$134,5,FALSE)</f>
        <v>Егор</v>
      </c>
      <c r="D31" s="96" t="str">
        <f>VLOOKUP($K31,'[15]800Ю'!$D$20:$W$134,6,FALSE)</f>
        <v>07.05.1998</v>
      </c>
      <c r="E31" s="42" t="str">
        <f>VLOOKUP($K31,'[15]800Ю'!$D$20:$W$134,7,FALSE)</f>
        <v>КМС</v>
      </c>
      <c r="F31" s="94" t="str">
        <f>VLOOKUP($K31,'[15]800Ю'!$D$20:$W$134,8,FALSE)</f>
        <v xml:space="preserve">Ростовская область </v>
      </c>
      <c r="G31" s="41">
        <f>VLOOKUP($K31,'[15]800Ю'!$D$20:$W$134,3,FALSE)</f>
        <v>338</v>
      </c>
      <c r="H31" s="48"/>
      <c r="I31" s="48"/>
      <c r="J31" s="39"/>
      <c r="K31" s="54">
        <v>23</v>
      </c>
    </row>
    <row r="32" spans="1:11" ht="15.75" customHeight="1" x14ac:dyDescent="0.25">
      <c r="A32" s="46">
        <v>4</v>
      </c>
      <c r="B32" s="40" t="str">
        <f>VLOOKUP($K32,'[15]800Ю'!$D$20:$W$134,4,FALSE)</f>
        <v>ФИЛИППОВ</v>
      </c>
      <c r="C32" s="40" t="str">
        <f>VLOOKUP($K32,'[15]800Ю'!$D$20:$W$134,5,FALSE)</f>
        <v>Егор</v>
      </c>
      <c r="D32" s="96" t="str">
        <f>VLOOKUP($K32,'[15]800Ю'!$D$20:$W$134,6,FALSE)</f>
        <v>04.07.1999</v>
      </c>
      <c r="E32" s="42" t="str">
        <f>VLOOKUP($K32,'[15]800Ю'!$D$20:$W$134,7,FALSE)</f>
        <v>МС</v>
      </c>
      <c r="F32" s="94" t="str">
        <f>VLOOKUP($K32,'[15]800Ю'!$D$20:$W$134,8,FALSE)</f>
        <v xml:space="preserve">Московская область </v>
      </c>
      <c r="G32" s="41">
        <f>VLOOKUP($K32,'[15]800Ю'!$D$20:$W$134,3,FALSE)</f>
        <v>265</v>
      </c>
      <c r="H32" s="48"/>
      <c r="I32" s="48"/>
      <c r="J32" s="39"/>
      <c r="K32" s="54">
        <v>24</v>
      </c>
    </row>
    <row r="33" spans="1:11" ht="15.75" customHeight="1" x14ac:dyDescent="0.25">
      <c r="A33" s="39">
        <v>5</v>
      </c>
      <c r="B33" s="40" t="str">
        <f>VLOOKUP($K33,'[15]800Ю'!$D$20:$W$134,4,FALSE)</f>
        <v>СИНЕНКОВ</v>
      </c>
      <c r="C33" s="40" t="str">
        <f>VLOOKUP($K33,'[15]800Ю'!$D$20:$W$134,5,FALSE)</f>
        <v>Кирилл</v>
      </c>
      <c r="D33" s="96" t="str">
        <f>VLOOKUP($K33,'[15]800Ю'!$D$20:$W$134,6,FALSE)</f>
        <v>29.08.1998</v>
      </c>
      <c r="E33" s="42" t="str">
        <f>VLOOKUP($K33,'[15]800Ю'!$D$20:$W$134,7,FALSE)</f>
        <v>КМС</v>
      </c>
      <c r="F33" s="94" t="str">
        <f>VLOOKUP($K33,'[15]800Ю'!$D$20:$W$134,8,FALSE)</f>
        <v xml:space="preserve">Москва </v>
      </c>
      <c r="G33" s="41">
        <f>VLOOKUP($K33,'[15]800Ю'!$D$20:$W$134,3,FALSE)</f>
        <v>393</v>
      </c>
      <c r="H33" s="48"/>
      <c r="I33" s="48"/>
      <c r="J33" s="95" t="s">
        <v>25</v>
      </c>
      <c r="K33" s="54">
        <v>25</v>
      </c>
    </row>
    <row r="34" spans="1:11" ht="15.75" customHeight="1" x14ac:dyDescent="0.25">
      <c r="A34" s="39">
        <v>6</v>
      </c>
      <c r="B34" s="40" t="str">
        <f>VLOOKUP($K34,'[15]800Ю'!$D$20:$W$134,4,FALSE)</f>
        <v>САВЧЕНКО</v>
      </c>
      <c r="C34" s="40" t="str">
        <f>VLOOKUP($K34,'[15]800Ю'!$D$20:$W$134,5,FALSE)</f>
        <v>Михаил</v>
      </c>
      <c r="D34" s="96" t="str">
        <f>VLOOKUP($K34,'[15]800Ю'!$D$20:$W$134,6,FALSE)</f>
        <v>23.07.1999</v>
      </c>
      <c r="E34" s="42" t="str">
        <f>VLOOKUP($K34,'[15]800Ю'!$D$20:$W$134,7,FALSE)</f>
        <v>КМС</v>
      </c>
      <c r="F34" s="94" t="str">
        <f>VLOOKUP($K34,'[15]800Ю'!$D$20:$W$134,8,FALSE)</f>
        <v xml:space="preserve">Свердловская область </v>
      </c>
      <c r="G34" s="41">
        <f>VLOOKUP($K34,'[15]800Ю'!$D$20:$W$134,3,FALSE)</f>
        <v>315</v>
      </c>
      <c r="H34" s="48"/>
      <c r="I34" s="48"/>
      <c r="J34" s="39"/>
      <c r="K34" s="54">
        <v>26</v>
      </c>
    </row>
    <row r="35" spans="1:11" ht="15.75" customHeight="1" x14ac:dyDescent="0.25">
      <c r="A35" s="102"/>
      <c r="B35" s="40"/>
      <c r="C35" s="66"/>
      <c r="D35" s="67"/>
      <c r="E35" s="67"/>
      <c r="F35" s="69"/>
      <c r="G35" s="67"/>
      <c r="H35" s="48"/>
      <c r="I35" s="48"/>
      <c r="J35" s="39"/>
      <c r="K35" s="54"/>
    </row>
    <row r="36" spans="1:11" s="110" customFormat="1" ht="15.75" customHeight="1" x14ac:dyDescent="0.25">
      <c r="A36" s="103"/>
      <c r="B36" s="104"/>
      <c r="C36" s="104"/>
      <c r="D36" s="105"/>
      <c r="E36" s="106"/>
      <c r="F36" s="107"/>
      <c r="G36" s="41"/>
      <c r="H36" s="108"/>
      <c r="I36" s="108"/>
      <c r="J36" s="109"/>
    </row>
    <row r="37" spans="1:11" s="110" customFormat="1" ht="15.75" customHeight="1" x14ac:dyDescent="0.25">
      <c r="A37" s="109"/>
      <c r="B37" s="111" t="s">
        <v>27</v>
      </c>
      <c r="C37" s="111"/>
      <c r="D37" s="112"/>
      <c r="E37" s="106"/>
      <c r="F37" s="113"/>
      <c r="G37" s="41"/>
      <c r="H37" s="108"/>
      <c r="I37" s="108"/>
      <c r="J37" s="109"/>
    </row>
    <row r="38" spans="1:11" s="110" customFormat="1" ht="15.75" customHeight="1" x14ac:dyDescent="0.25">
      <c r="A38" s="109">
        <v>1</v>
      </c>
      <c r="B38" s="40" t="str">
        <f>VLOOKUP($K38,'[15]800Ю'!$D$20:$W$134,4,FALSE)</f>
        <v>ПОСТВАЙКИН</v>
      </c>
      <c r="C38" s="40" t="str">
        <f>VLOOKUP($K38,'[15]800Ю'!$D$20:$W$134,5,FALSE)</f>
        <v>Кирилл</v>
      </c>
      <c r="D38" s="96" t="str">
        <f>VLOOKUP($K38,'[15]800Ю'!$D$20:$W$134,6,FALSE)</f>
        <v>27.07.1997</v>
      </c>
      <c r="E38" s="42" t="str">
        <f>VLOOKUP($K38,'[15]800Ю'!$D$20:$W$134,7,FALSE)</f>
        <v>1</v>
      </c>
      <c r="F38" s="94" t="str">
        <f>VLOOKUP($K38,'[15]800Ю'!$D$20:$W$134,8,FALSE)</f>
        <v xml:space="preserve">Нижегородская область </v>
      </c>
      <c r="G38" s="41">
        <f>VLOOKUP($K38,'[15]800Ю'!$D$20:$W$134,3,FALSE)</f>
        <v>64</v>
      </c>
      <c r="H38" s="108"/>
      <c r="I38" s="108"/>
      <c r="J38" s="109"/>
      <c r="K38" s="54">
        <v>31</v>
      </c>
    </row>
    <row r="39" spans="1:11" ht="15.75" customHeight="1" x14ac:dyDescent="0.25">
      <c r="A39" s="39">
        <v>2</v>
      </c>
      <c r="B39" s="40" t="str">
        <f>VLOOKUP($K39,'[15]800Ю'!$D$20:$W$134,4,FALSE)</f>
        <v>НОСКОВ</v>
      </c>
      <c r="C39" s="40" t="str">
        <f>VLOOKUP($K39,'[15]800Ю'!$D$20:$W$134,5,FALSE)</f>
        <v>Владислав</v>
      </c>
      <c r="D39" s="96" t="str">
        <f>VLOOKUP($K39,'[15]800Ю'!$D$20:$W$134,6,FALSE)</f>
        <v>19.12.1997</v>
      </c>
      <c r="E39" s="42" t="str">
        <f>VLOOKUP($K39,'[15]800Ю'!$D$20:$W$134,7,FALSE)</f>
        <v>КМС</v>
      </c>
      <c r="F39" s="94" t="str">
        <f>VLOOKUP($K39,'[15]800Ю'!$D$20:$W$134,8,FALSE)</f>
        <v xml:space="preserve">Санкт-Петербург </v>
      </c>
      <c r="G39" s="41">
        <f>VLOOKUP($K39,'[15]800Ю'!$D$20:$W$134,3,FALSE)</f>
        <v>155</v>
      </c>
      <c r="H39" s="48"/>
      <c r="I39" s="48"/>
      <c r="J39" s="39" t="s">
        <v>25</v>
      </c>
      <c r="K39" s="54">
        <v>32</v>
      </c>
    </row>
    <row r="40" spans="1:11" ht="15.75" customHeight="1" x14ac:dyDescent="0.25">
      <c r="A40" s="39">
        <v>3</v>
      </c>
      <c r="B40" s="40" t="str">
        <f>VLOOKUP($K40,'[15]800Ю'!$D$20:$W$134,4,FALSE)</f>
        <v>ЗУБОВ</v>
      </c>
      <c r="C40" s="40" t="str">
        <f>VLOOKUP($K40,'[15]800Ю'!$D$20:$W$134,5,FALSE)</f>
        <v>Никита</v>
      </c>
      <c r="D40" s="96" t="str">
        <f>VLOOKUP($K40,'[15]800Ю'!$D$20:$W$134,6,FALSE)</f>
        <v>07.02.1999</v>
      </c>
      <c r="E40" s="42" t="str">
        <f>VLOOKUP($K40,'[15]800Ю'!$D$20:$W$134,7,FALSE)</f>
        <v>КМС</v>
      </c>
      <c r="F40" s="94" t="str">
        <f>VLOOKUP($K40,'[15]800Ю'!$D$20:$W$134,8,FALSE)</f>
        <v>Московская область Пермский край</v>
      </c>
      <c r="G40" s="41">
        <f>VLOOKUP($K40,'[15]800Ю'!$D$20:$W$134,3,FALSE)</f>
        <v>232</v>
      </c>
      <c r="H40" s="48"/>
      <c r="I40" s="48"/>
      <c r="J40" s="39" t="s">
        <v>25</v>
      </c>
      <c r="K40" s="54">
        <v>33</v>
      </c>
    </row>
    <row r="41" spans="1:11" ht="15.75" customHeight="1" x14ac:dyDescent="0.25">
      <c r="A41" s="39">
        <v>4</v>
      </c>
      <c r="B41" s="40" t="str">
        <f>VLOOKUP($K41,'[15]800Ю'!$D$20:$W$134,4,FALSE)</f>
        <v>ШМЕЛЕВ</v>
      </c>
      <c r="C41" s="40" t="str">
        <f>VLOOKUP($K41,'[15]800Ю'!$D$20:$W$134,5,FALSE)</f>
        <v>Ярослав</v>
      </c>
      <c r="D41" s="96" t="str">
        <f>VLOOKUP($K41,'[15]800Ю'!$D$20:$W$134,6,FALSE)</f>
        <v>02.02.2000</v>
      </c>
      <c r="E41" s="42" t="str">
        <f>VLOOKUP($K41,'[15]800Ю'!$D$20:$W$134,7,FALSE)</f>
        <v>КМС</v>
      </c>
      <c r="F41" s="94" t="str">
        <f>VLOOKUP($K41,'[15]800Ю'!$D$20:$W$134,8,FALSE)</f>
        <v xml:space="preserve">Ульяновская область </v>
      </c>
      <c r="G41" s="41">
        <f>VLOOKUP($K41,'[15]800Ю'!$D$20:$W$134,3,FALSE)</f>
        <v>446</v>
      </c>
      <c r="H41" s="48"/>
      <c r="I41" s="48"/>
      <c r="J41" s="39"/>
      <c r="K41" s="54">
        <v>34</v>
      </c>
    </row>
    <row r="42" spans="1:11" ht="15.75" customHeight="1" x14ac:dyDescent="0.25">
      <c r="A42" s="39">
        <v>5</v>
      </c>
      <c r="B42" s="43" t="str">
        <f>VLOOKUP($K42,'[15]800Ю'!$D$20:$W$134,4,FALSE)</f>
        <v>КОЛМАГОРОВ</v>
      </c>
      <c r="C42" s="40" t="str">
        <f>VLOOKUP($K42,'[15]800Ю'!$D$20:$W$134,5,FALSE)</f>
        <v>Эдуард</v>
      </c>
      <c r="D42" s="96" t="str">
        <f>VLOOKUP($K42,'[15]800Ю'!$D$20:$W$134,6,FALSE)</f>
        <v>04.04.1999</v>
      </c>
      <c r="E42" s="42" t="str">
        <f>VLOOKUP($K42,'[15]800Ю'!$D$20:$W$134,7,FALSE)</f>
        <v>КМС</v>
      </c>
      <c r="F42" s="94" t="str">
        <f>VLOOKUP($K42,'[15]800Ю'!$D$20:$W$134,8,FALSE)</f>
        <v xml:space="preserve">Забайкальский край </v>
      </c>
      <c r="G42" s="41">
        <f>VLOOKUP($K42,'[15]800Ю'!$D$20:$W$134,3,FALSE)</f>
        <v>248</v>
      </c>
      <c r="H42" s="48"/>
      <c r="I42" s="48"/>
      <c r="J42" s="39"/>
      <c r="K42" s="54">
        <v>35</v>
      </c>
    </row>
    <row r="43" spans="1:11" ht="15.75" customHeight="1" x14ac:dyDescent="0.25">
      <c r="A43" s="39">
        <v>6</v>
      </c>
      <c r="B43" s="40" t="str">
        <f>VLOOKUP($K43,'[15]800Ю'!$D$20:$W$134,4,FALSE)</f>
        <v>ЛЯЛЮШКИН</v>
      </c>
      <c r="C43" s="40" t="str">
        <f>VLOOKUP($K43,'[15]800Ю'!$D$20:$W$134,5,FALSE)</f>
        <v>Дмитрий</v>
      </c>
      <c r="D43" s="96" t="str">
        <f>VLOOKUP($K43,'[15]800Ю'!$D$20:$W$134,6,FALSE)</f>
        <v>19.06.2001</v>
      </c>
      <c r="E43" s="42" t="str">
        <f>VLOOKUP($K43,'[15]800Ю'!$D$20:$W$134,7,FALSE)</f>
        <v>1</v>
      </c>
      <c r="F43" s="94" t="str">
        <f>VLOOKUP($K43,'[15]800Ю'!$D$20:$W$134,8,FALSE)</f>
        <v xml:space="preserve">Москва </v>
      </c>
      <c r="G43" s="41">
        <f>VLOOKUP($K43,'[15]800Ю'!$D$20:$W$134,3,FALSE)</f>
        <v>387</v>
      </c>
      <c r="H43" s="48"/>
      <c r="I43" s="48"/>
      <c r="J43" s="39" t="s">
        <v>25</v>
      </c>
      <c r="K43" s="54">
        <v>36</v>
      </c>
    </row>
    <row r="44" spans="1:11" ht="15.75" customHeight="1" x14ac:dyDescent="0.25">
      <c r="A44" s="102"/>
      <c r="B44" s="40"/>
      <c r="C44" s="40"/>
      <c r="D44" s="96"/>
      <c r="E44" s="42"/>
      <c r="F44" s="94"/>
      <c r="G44" s="41"/>
      <c r="H44" s="48"/>
      <c r="I44" s="48"/>
      <c r="J44" s="39"/>
      <c r="K44" s="54"/>
    </row>
    <row r="45" spans="1:11" ht="15.75" customHeight="1" x14ac:dyDescent="0.25">
      <c r="A45" s="102"/>
      <c r="B45" s="47"/>
      <c r="C45" s="47"/>
      <c r="D45" s="114"/>
      <c r="E45" s="115"/>
      <c r="F45" s="99"/>
      <c r="G45" s="41"/>
      <c r="H45" s="48"/>
      <c r="I45" s="48"/>
      <c r="J45" s="39"/>
    </row>
    <row r="46" spans="1:11" ht="15.75" customHeight="1" x14ac:dyDescent="0.25">
      <c r="A46" s="39"/>
      <c r="B46" s="50" t="s">
        <v>28</v>
      </c>
      <c r="C46" s="50"/>
      <c r="D46" s="97"/>
      <c r="E46" s="116"/>
      <c r="F46" s="101"/>
      <c r="G46" s="41"/>
      <c r="H46" s="48"/>
      <c r="I46" s="48"/>
      <c r="J46" s="39"/>
    </row>
    <row r="47" spans="1:11" ht="15.75" customHeight="1" x14ac:dyDescent="0.25">
      <c r="A47" s="39">
        <v>1</v>
      </c>
      <c r="B47" s="40" t="str">
        <f>VLOOKUP($K47,'[15]800Ю'!$D$20:$W$134,4,FALSE)</f>
        <v>ЧЕРНОВ</v>
      </c>
      <c r="C47" s="40" t="str">
        <f>VLOOKUP($K47,'[15]800Ю'!$D$20:$W$134,5,FALSE)</f>
        <v>Андрей</v>
      </c>
      <c r="D47" s="96" t="str">
        <f>VLOOKUP($K47,'[15]800Ю'!$D$20:$W$134,6,FALSE)</f>
        <v>01.01.1998</v>
      </c>
      <c r="E47" s="42" t="str">
        <f>VLOOKUP($K47,'[15]800Ю'!$D$20:$W$134,7,FALSE)</f>
        <v>КМС</v>
      </c>
      <c r="F47" s="94" t="str">
        <f>VLOOKUP($K47,'[15]800Ю'!$D$20:$W$134,8,FALSE)</f>
        <v xml:space="preserve">Москва </v>
      </c>
      <c r="G47" s="41">
        <f>VLOOKUP($K47,'[15]800Ю'!$D$20:$W$134,3,FALSE)</f>
        <v>435</v>
      </c>
      <c r="H47" s="48"/>
      <c r="I47" s="48"/>
      <c r="J47" s="39" t="s">
        <v>25</v>
      </c>
      <c r="K47" s="2">
        <v>41</v>
      </c>
    </row>
    <row r="48" spans="1:11" ht="15.75" customHeight="1" x14ac:dyDescent="0.25">
      <c r="A48" s="39">
        <v>2</v>
      </c>
      <c r="B48" s="43" t="str">
        <f>VLOOKUP($K48,'[15]800Ю'!$D$20:$W$134,4,FALSE)</f>
        <v>АСТРАХАНСКИЙ</v>
      </c>
      <c r="C48" s="40" t="str">
        <f>VLOOKUP($K48,'[15]800Ю'!$D$20:$W$134,5,FALSE)</f>
        <v>Алексей</v>
      </c>
      <c r="D48" s="96" t="str">
        <f>VLOOKUP($K48,'[15]800Ю'!$D$20:$W$134,6,FALSE)</f>
        <v>05.02.1999</v>
      </c>
      <c r="E48" s="42" t="str">
        <f>VLOOKUP($K48,'[15]800Ю'!$D$20:$W$134,7,FALSE)</f>
        <v>1</v>
      </c>
      <c r="F48" s="94" t="str">
        <f>VLOOKUP($K48,'[15]800Ю'!$D$20:$W$134,8,FALSE)</f>
        <v xml:space="preserve">Самарская область </v>
      </c>
      <c r="G48" s="41">
        <f>VLOOKUP($K48,'[15]800Ю'!$D$20:$W$134,3,FALSE)</f>
        <v>13</v>
      </c>
      <c r="H48" s="48"/>
      <c r="I48" s="48"/>
      <c r="J48" s="39"/>
      <c r="K48" s="2">
        <v>42</v>
      </c>
    </row>
    <row r="49" spans="1:11" ht="15.75" customHeight="1" x14ac:dyDescent="0.25">
      <c r="A49" s="39">
        <v>3</v>
      </c>
      <c r="B49" s="40" t="str">
        <f>VLOOKUP($K49,'[15]800Ю'!$D$20:$W$134,4,FALSE)</f>
        <v>СЕМЕНОВ</v>
      </c>
      <c r="C49" s="40" t="str">
        <f>VLOOKUP($K49,'[15]800Ю'!$D$20:$W$134,5,FALSE)</f>
        <v>Владислав</v>
      </c>
      <c r="D49" s="96" t="str">
        <f>VLOOKUP($K49,'[15]800Ю'!$D$20:$W$134,6,FALSE)</f>
        <v>07.06.1999</v>
      </c>
      <c r="E49" s="42" t="str">
        <f>VLOOKUP($K49,'[15]800Ю'!$D$20:$W$134,7,FALSE)</f>
        <v>КМС</v>
      </c>
      <c r="F49" s="94" t="str">
        <f>VLOOKUP($K49,'[15]800Ю'!$D$20:$W$134,8,FALSE)</f>
        <v xml:space="preserve">Санкт-Петербург </v>
      </c>
      <c r="G49" s="41">
        <f>VLOOKUP($K49,'[15]800Ю'!$D$20:$W$134,3,FALSE)</f>
        <v>167</v>
      </c>
      <c r="H49" s="48"/>
      <c r="I49" s="48"/>
      <c r="J49" s="39" t="s">
        <v>25</v>
      </c>
      <c r="K49" s="2">
        <v>43</v>
      </c>
    </row>
    <row r="50" spans="1:11" ht="15.75" customHeight="1" x14ac:dyDescent="0.25">
      <c r="A50" s="46">
        <v>4</v>
      </c>
      <c r="B50" s="40" t="str">
        <f>VLOOKUP($K50,'[15]800Ю'!$D$20:$W$134,4,FALSE)</f>
        <v>БУБНЕВ</v>
      </c>
      <c r="C50" s="40" t="str">
        <f>VLOOKUP($K50,'[15]800Ю'!$D$20:$W$134,5,FALSE)</f>
        <v>Алексей</v>
      </c>
      <c r="D50" s="96" t="str">
        <f>VLOOKUP($K50,'[15]800Ю'!$D$20:$W$134,6,FALSE)</f>
        <v>16.03.1998</v>
      </c>
      <c r="E50" s="42" t="str">
        <f>VLOOKUP($K50,'[15]800Ю'!$D$20:$W$134,7,FALSE)</f>
        <v>КМС</v>
      </c>
      <c r="F50" s="94" t="str">
        <f>VLOOKUP($K50,'[15]800Ю'!$D$20:$W$134,8,FALSE)</f>
        <v xml:space="preserve">Калужская область </v>
      </c>
      <c r="G50" s="41">
        <f>VLOOKUP($K50,'[15]800Ю'!$D$20:$W$134,3,FALSE)</f>
        <v>342</v>
      </c>
      <c r="H50" s="48"/>
      <c r="I50" s="48"/>
      <c r="J50" s="39"/>
      <c r="K50" s="2">
        <v>44</v>
      </c>
    </row>
    <row r="51" spans="1:11" ht="15.75" customHeight="1" x14ac:dyDescent="0.25">
      <c r="A51" s="39">
        <v>5</v>
      </c>
      <c r="B51" s="40" t="str">
        <f>VLOOKUP($K51,'[15]800Ю'!$D$20:$W$134,4,FALSE)</f>
        <v>ЕМЕЛЬЯНОВ</v>
      </c>
      <c r="C51" s="40" t="str">
        <f>VLOOKUP($K51,'[15]800Ю'!$D$20:$W$134,5,FALSE)</f>
        <v>Денис</v>
      </c>
      <c r="D51" s="96" t="str">
        <f>VLOOKUP($K51,'[15]800Ю'!$D$20:$W$134,6,FALSE)</f>
        <v>18.01.1999</v>
      </c>
      <c r="E51" s="42" t="str">
        <f>VLOOKUP($K51,'[15]800Ю'!$D$20:$W$134,7,FALSE)</f>
        <v>КМС</v>
      </c>
      <c r="F51" s="94" t="str">
        <f>VLOOKUP($K51,'[15]800Ю'!$D$20:$W$134,8,FALSE)</f>
        <v xml:space="preserve">Свердловская область </v>
      </c>
      <c r="G51" s="41">
        <f>VLOOKUP($K51,'[15]800Ю'!$D$20:$W$134,3,FALSE)</f>
        <v>313</v>
      </c>
      <c r="H51" s="48"/>
      <c r="I51" s="48"/>
      <c r="J51" s="39"/>
      <c r="K51" s="2">
        <v>45</v>
      </c>
    </row>
    <row r="52" spans="1:11" ht="15.75" customHeight="1" x14ac:dyDescent="0.25">
      <c r="A52" s="39">
        <v>6</v>
      </c>
      <c r="B52" s="40" t="str">
        <f>VLOOKUP($K52,'[15]800Ю'!$D$20:$W$134,4,FALSE)</f>
        <v>ПРОХОРЕЦ</v>
      </c>
      <c r="C52" s="40" t="str">
        <f>VLOOKUP($K52,'[15]800Ю'!$D$20:$W$134,5,FALSE)</f>
        <v>Алексей</v>
      </c>
      <c r="D52" s="41" t="str">
        <f>VLOOKUP($K52,'[15]800Ю'!$D$20:$W$134,6,FALSE)</f>
        <v>31.10.1999</v>
      </c>
      <c r="E52" s="42" t="str">
        <f>VLOOKUP($K52,'[15]800Ю'!$D$20:$W$134,7,FALSE)</f>
        <v>КМС</v>
      </c>
      <c r="F52" s="94" t="str">
        <f>VLOOKUP($K52,'[15]800Ю'!$D$20:$W$134,8,FALSE)</f>
        <v xml:space="preserve">Брянская область </v>
      </c>
      <c r="G52" s="41">
        <f>VLOOKUP($K52,'[15]800Ю'!$D$20:$W$134,3,FALSE)</f>
        <v>34</v>
      </c>
      <c r="H52" s="48"/>
      <c r="I52" s="48"/>
      <c r="J52" s="39"/>
      <c r="K52" s="2">
        <v>46</v>
      </c>
    </row>
    <row r="53" spans="1:11" ht="15.75" customHeight="1" x14ac:dyDescent="0.25">
      <c r="A53" s="102"/>
      <c r="B53" s="40"/>
      <c r="C53" s="66"/>
      <c r="D53" s="67"/>
      <c r="E53" s="67"/>
      <c r="F53" s="69"/>
      <c r="G53" s="67"/>
      <c r="H53" s="48"/>
      <c r="I53" s="48"/>
      <c r="J53" s="39"/>
    </row>
    <row r="54" spans="1:11" ht="15.75" customHeight="1" x14ac:dyDescent="0.25">
      <c r="A54" s="102"/>
      <c r="B54" s="47"/>
      <c r="C54" s="47"/>
      <c r="D54" s="46"/>
      <c r="E54" s="115"/>
      <c r="F54" s="99"/>
      <c r="G54" s="41"/>
      <c r="H54" s="48"/>
      <c r="I54" s="48"/>
      <c r="J54" s="39"/>
    </row>
    <row r="55" spans="1:11" ht="15.75" customHeight="1" x14ac:dyDescent="0.25">
      <c r="A55" s="39"/>
      <c r="B55" s="50" t="s">
        <v>29</v>
      </c>
      <c r="C55" s="50"/>
      <c r="D55" s="59"/>
      <c r="E55" s="117"/>
      <c r="F55" s="99"/>
      <c r="G55" s="41"/>
      <c r="H55" s="48"/>
      <c r="I55" s="48"/>
      <c r="J55" s="39"/>
    </row>
    <row r="56" spans="1:11" ht="15.75" customHeight="1" x14ac:dyDescent="0.25">
      <c r="A56" s="39">
        <v>1</v>
      </c>
      <c r="B56" s="40" t="str">
        <f>VLOOKUP($K56,'[15]800Ю'!$D$20:$W$134,4,FALSE)</f>
        <v>МАЗНЫЙ</v>
      </c>
      <c r="C56" s="40" t="str">
        <f>VLOOKUP($K56,'[15]800Ю'!$D$20:$W$134,5,FALSE)</f>
        <v>Богдан</v>
      </c>
      <c r="D56" s="41" t="str">
        <f>VLOOKUP($K56,'[15]800Ю'!$D$20:$W$134,6,FALSE)</f>
        <v>26.10.1999</v>
      </c>
      <c r="E56" s="42" t="str">
        <f>VLOOKUP($K56,'[15]800Ю'!$D$20:$W$134,7,FALSE)</f>
        <v>КМС</v>
      </c>
      <c r="F56" s="94" t="str">
        <f>VLOOKUP($K56,'[15]800Ю'!$D$20:$W$134,8,FALSE)</f>
        <v xml:space="preserve">ЮФО (К) </v>
      </c>
      <c r="G56" s="41">
        <f>VLOOKUP($K56,'[15]800Ю'!$D$20:$W$134,3,FALSE)</f>
        <v>514</v>
      </c>
      <c r="H56" s="48"/>
      <c r="I56" s="48"/>
      <c r="J56" s="39"/>
      <c r="K56" s="2">
        <v>51</v>
      </c>
    </row>
    <row r="57" spans="1:11" ht="15.75" customHeight="1" x14ac:dyDescent="0.25">
      <c r="A57" s="39">
        <v>2</v>
      </c>
      <c r="B57" s="40" t="str">
        <f>VLOOKUP($K57,'[15]800Ю'!$D$20:$W$134,4,FALSE)</f>
        <v>ЛИМОНОВ</v>
      </c>
      <c r="C57" s="40" t="str">
        <f>VLOOKUP($K57,'[15]800Ю'!$D$20:$W$134,5,FALSE)</f>
        <v>Егор</v>
      </c>
      <c r="D57" s="41" t="str">
        <f>VLOOKUP($K57,'[15]800Ю'!$D$20:$W$134,6,FALSE)</f>
        <v>22.06.1999</v>
      </c>
      <c r="E57" s="42" t="str">
        <f>VLOOKUP($K57,'[15]800Ю'!$D$20:$W$134,7,FALSE)</f>
        <v>1</v>
      </c>
      <c r="F57" s="94" t="str">
        <f>VLOOKUP($K57,'[15]800Ю'!$D$20:$W$134,8,FALSE)</f>
        <v xml:space="preserve">Санкт-Петербург </v>
      </c>
      <c r="G57" s="41">
        <f>VLOOKUP($K57,'[15]800Ю'!$D$20:$W$134,3,FALSE)</f>
        <v>142</v>
      </c>
      <c r="H57" s="48"/>
      <c r="I57" s="48"/>
      <c r="J57" s="39" t="s">
        <v>25</v>
      </c>
      <c r="K57" s="2">
        <v>52</v>
      </c>
    </row>
    <row r="58" spans="1:11" ht="15.75" customHeight="1" x14ac:dyDescent="0.25">
      <c r="A58" s="39">
        <v>3</v>
      </c>
      <c r="B58" s="40" t="str">
        <f>VLOOKUP($K58,'[15]800Ю'!$D$20:$W$134,4,FALSE)</f>
        <v>МЯГКИЙ</v>
      </c>
      <c r="C58" s="40" t="str">
        <f>VLOOKUP($K58,'[15]800Ю'!$D$20:$W$134,5,FALSE)</f>
        <v>Марк</v>
      </c>
      <c r="D58" s="41" t="str">
        <f>VLOOKUP($K58,'[15]800Ю'!$D$20:$W$134,6,FALSE)</f>
        <v>11.04.1998</v>
      </c>
      <c r="E58" s="42" t="str">
        <f>VLOOKUP($K58,'[15]800Ю'!$D$20:$W$134,7,FALSE)</f>
        <v>КМС</v>
      </c>
      <c r="F58" s="94" t="str">
        <f>VLOOKUP($K58,'[15]800Ю'!$D$20:$W$134,8,FALSE)</f>
        <v xml:space="preserve">Челябинская область </v>
      </c>
      <c r="G58" s="41">
        <f>VLOOKUP($K58,'[15]800Ю'!$D$20:$W$134,3,FALSE)</f>
        <v>460</v>
      </c>
      <c r="H58" s="48"/>
      <c r="I58" s="48"/>
      <c r="J58" s="39"/>
      <c r="K58" s="2">
        <v>53</v>
      </c>
    </row>
    <row r="59" spans="1:11" ht="15.75" customHeight="1" x14ac:dyDescent="0.25">
      <c r="A59" s="39">
        <v>4</v>
      </c>
      <c r="B59" s="40" t="str">
        <f>VLOOKUP($K59,'[15]800Ю'!$D$20:$W$134,4,FALSE)</f>
        <v>РАЩУПКИН</v>
      </c>
      <c r="C59" s="40" t="str">
        <f>VLOOKUP($K59,'[15]800Ю'!$D$20:$W$134,5,FALSE)</f>
        <v>Игорь</v>
      </c>
      <c r="D59" s="41" t="str">
        <f>VLOOKUP($K59,'[15]800Ю'!$D$20:$W$134,6,FALSE)</f>
        <v>03.09.1997</v>
      </c>
      <c r="E59" s="118" t="str">
        <f>VLOOKUP($K59,'[15]800Ю'!$D$20:$W$134,7,FALSE)</f>
        <v>КМС</v>
      </c>
      <c r="F59" s="94" t="str">
        <f>VLOOKUP($K59,'[15]800Ю'!$D$20:$W$134,8,FALSE)</f>
        <v xml:space="preserve">Москва-1 </v>
      </c>
      <c r="G59" s="41">
        <f>VLOOKUP($K59,'[15]800Ю'!$D$20:$W$134,3,FALSE)</f>
        <v>344</v>
      </c>
      <c r="H59" s="48"/>
      <c r="I59" s="48"/>
      <c r="J59" s="39"/>
      <c r="K59" s="2">
        <v>54</v>
      </c>
    </row>
    <row r="60" spans="1:11" ht="15.75" customHeight="1" x14ac:dyDescent="0.25">
      <c r="A60" s="39">
        <v>5</v>
      </c>
      <c r="B60" s="40" t="str">
        <f>VLOOKUP($K60,'[15]800Ю'!$D$20:$W$134,4,FALSE)</f>
        <v>АЛЕКСЕЕВ</v>
      </c>
      <c r="C60" s="40" t="str">
        <f>VLOOKUP($K60,'[15]800Ю'!$D$20:$W$134,5,FALSE)</f>
        <v>Алексей</v>
      </c>
      <c r="D60" s="41" t="str">
        <f>VLOOKUP($K60,'[15]800Ю'!$D$20:$W$134,6,FALSE)</f>
        <v>14.07.1999</v>
      </c>
      <c r="E60" s="42" t="str">
        <f>VLOOKUP($K60,'[15]800Ю'!$D$20:$W$134,7,FALSE)</f>
        <v>КМС</v>
      </c>
      <c r="F60" s="94" t="str">
        <f>VLOOKUP($K60,'[15]800Ю'!$D$20:$W$134,8,FALSE)</f>
        <v xml:space="preserve">Санкт-Петербург </v>
      </c>
      <c r="G60" s="41">
        <f>VLOOKUP($K60,'[15]800Ю'!$D$20:$W$134,3,FALSE)</f>
        <v>101</v>
      </c>
      <c r="H60" s="48"/>
      <c r="I60" s="48"/>
      <c r="J60" s="39" t="s">
        <v>25</v>
      </c>
      <c r="K60" s="2">
        <v>55</v>
      </c>
    </row>
    <row r="61" spans="1:11" ht="15.75" customHeight="1" x14ac:dyDescent="0.25">
      <c r="A61" s="39">
        <v>6</v>
      </c>
      <c r="B61" s="40" t="str">
        <f>VLOOKUP($K61,'[15]800Ю'!$D$20:$W$134,4,FALSE)</f>
        <v>ЗАХАРОВ</v>
      </c>
      <c r="C61" s="40" t="str">
        <f>VLOOKUP($K61,'[15]800Ю'!$D$20:$W$134,5,FALSE)</f>
        <v>Эдгар</v>
      </c>
      <c r="D61" s="41" t="str">
        <f>VLOOKUP($K61,'[15]800Ю'!$D$20:$W$134,6,FALSE)</f>
        <v>26.04.2001</v>
      </c>
      <c r="E61" s="42" t="str">
        <f>VLOOKUP($K61,'[15]800Ю'!$D$20:$W$134,7,FALSE)</f>
        <v>КМС</v>
      </c>
      <c r="F61" s="94" t="str">
        <f>VLOOKUP($K61,'[15]800Ю'!$D$20:$W$134,8,FALSE)</f>
        <v xml:space="preserve">Республика Татарстан </v>
      </c>
      <c r="G61" s="41">
        <f>VLOOKUP($K61,'[15]800Ю'!$D$20:$W$134,3,FALSE)</f>
        <v>401</v>
      </c>
      <c r="H61" s="48"/>
      <c r="I61" s="48"/>
      <c r="J61" s="39"/>
      <c r="K61" s="2">
        <v>56</v>
      </c>
    </row>
    <row r="62" spans="1:11" ht="15.75" customHeight="1" x14ac:dyDescent="0.25">
      <c r="A62" s="39"/>
      <c r="B62" s="40"/>
      <c r="C62" s="66"/>
      <c r="D62" s="67"/>
      <c r="E62" s="67"/>
      <c r="F62" s="69"/>
      <c r="G62" s="67"/>
      <c r="H62" s="48"/>
      <c r="I62" s="48"/>
      <c r="J62" s="39"/>
    </row>
    <row r="63" spans="1:11" ht="15.75" customHeight="1" x14ac:dyDescent="0.25">
      <c r="A63" s="39"/>
      <c r="B63" s="50" t="s">
        <v>30</v>
      </c>
      <c r="C63" s="50"/>
      <c r="D63" s="59"/>
      <c r="E63" s="117"/>
      <c r="F63" s="99"/>
      <c r="G63" s="41"/>
      <c r="H63" s="48"/>
      <c r="I63" s="48"/>
      <c r="J63" s="39"/>
    </row>
    <row r="64" spans="1:11" ht="15.75" customHeight="1" x14ac:dyDescent="0.25">
      <c r="A64" s="39">
        <v>1</v>
      </c>
      <c r="B64" s="40"/>
      <c r="C64" s="40"/>
      <c r="D64" s="41"/>
      <c r="E64" s="42"/>
      <c r="F64" s="94"/>
      <c r="G64" s="41"/>
      <c r="H64" s="48"/>
      <c r="I64" s="48"/>
      <c r="J64" s="39"/>
      <c r="K64" s="2">
        <v>61</v>
      </c>
    </row>
    <row r="65" spans="1:11" ht="15.75" customHeight="1" x14ac:dyDescent="0.25">
      <c r="A65" s="39">
        <v>2</v>
      </c>
      <c r="B65" s="40" t="str">
        <f>VLOOKUP($K65,'[15]800Ю'!$D$20:$W$134,4,FALSE)</f>
        <v>БЫСТРОВ</v>
      </c>
      <c r="C65" s="40" t="str">
        <f>VLOOKUP($K65,'[15]800Ю'!$D$20:$W$134,5,FALSE)</f>
        <v>Максим</v>
      </c>
      <c r="D65" s="41" t="str">
        <f>VLOOKUP($K65,'[15]800Ю'!$D$20:$W$134,6,FALSE)</f>
        <v>14.12.1999</v>
      </c>
      <c r="E65" s="42" t="str">
        <f>VLOOKUP($K65,'[15]800Ю'!$D$20:$W$134,7,FALSE)</f>
        <v>КМС</v>
      </c>
      <c r="F65" s="94" t="str">
        <f>VLOOKUP($K65,'[15]800Ю'!$D$20:$W$134,8,FALSE)</f>
        <v xml:space="preserve">Санкт-Петербург </v>
      </c>
      <c r="G65" s="41">
        <f>VLOOKUP($K65,'[15]800Ю'!$D$20:$W$134,3,FALSE)</f>
        <v>111</v>
      </c>
      <c r="H65" s="48"/>
      <c r="I65" s="48"/>
      <c r="J65" s="39" t="s">
        <v>25</v>
      </c>
      <c r="K65" s="2">
        <v>62</v>
      </c>
    </row>
    <row r="66" spans="1:11" ht="15.75" customHeight="1" x14ac:dyDescent="0.25">
      <c r="A66" s="39">
        <v>3</v>
      </c>
      <c r="B66" s="43" t="str">
        <f>VLOOKUP($K66,'[15]800Ю'!$D$20:$W$134,4,FALSE)</f>
        <v>СМОЛЬНЯКОВСКИЙ</v>
      </c>
      <c r="C66" s="40" t="str">
        <f>VLOOKUP($K66,'[15]800Ю'!$D$20:$W$134,5,FALSE)</f>
        <v>Даниил</v>
      </c>
      <c r="D66" s="41" t="str">
        <f>VLOOKUP($K66,'[15]800Ю'!$D$20:$W$134,6,FALSE)</f>
        <v>06.04.1998</v>
      </c>
      <c r="E66" s="42" t="str">
        <f>VLOOKUP($K66,'[15]800Ю'!$D$20:$W$134,7,FALSE)</f>
        <v>КМС</v>
      </c>
      <c r="F66" s="94" t="str">
        <f>VLOOKUP($K66,'[15]800Ю'!$D$20:$W$134,8,FALSE)</f>
        <v>Краснодарский край Ставропольский край</v>
      </c>
      <c r="G66" s="41">
        <f>VLOOKUP($K66,'[15]800Ю'!$D$20:$W$134,3,FALSE)</f>
        <v>74</v>
      </c>
      <c r="H66" s="48"/>
      <c r="I66" s="48"/>
      <c r="J66" s="39"/>
      <c r="K66" s="2">
        <v>63</v>
      </c>
    </row>
    <row r="67" spans="1:11" ht="15.75" customHeight="1" x14ac:dyDescent="0.25">
      <c r="A67" s="39">
        <v>4</v>
      </c>
      <c r="B67" s="40" t="str">
        <f>VLOOKUP($K67,'[15]800Ю'!$D$20:$W$134,4,FALSE)</f>
        <v>ЗУЕВ</v>
      </c>
      <c r="C67" s="40" t="str">
        <f>VLOOKUP($K67,'[15]800Ю'!$D$20:$W$134,5,FALSE)</f>
        <v>Константин</v>
      </c>
      <c r="D67" s="41" t="str">
        <f>VLOOKUP($K67,'[15]800Ю'!$D$20:$W$134,6,FALSE)</f>
        <v>23.12.1998</v>
      </c>
      <c r="E67" s="42" t="str">
        <f>VLOOKUP($K67,'[15]800Ю'!$D$20:$W$134,7,FALSE)</f>
        <v>КМС</v>
      </c>
      <c r="F67" s="94" t="str">
        <f>VLOOKUP($K67,'[15]800Ю'!$D$20:$W$134,8,FALSE)</f>
        <v xml:space="preserve">Московская область </v>
      </c>
      <c r="G67" s="41">
        <f>VLOOKUP($K67,'[15]800Ю'!$D$20:$W$134,3,FALSE)</f>
        <v>259</v>
      </c>
      <c r="H67" s="48"/>
      <c r="I67" s="48"/>
      <c r="J67" s="39"/>
      <c r="K67" s="2">
        <v>64</v>
      </c>
    </row>
    <row r="68" spans="1:11" ht="15.75" customHeight="1" x14ac:dyDescent="0.25">
      <c r="A68" s="39">
        <v>5</v>
      </c>
      <c r="B68" s="40" t="str">
        <f>VLOOKUP($K68,'[15]800Ю'!$D$20:$W$134,4,FALSE)</f>
        <v>МОРОЗКИН</v>
      </c>
      <c r="C68" s="40" t="str">
        <f>VLOOKUP($K68,'[15]800Ю'!$D$20:$W$134,5,FALSE)</f>
        <v>Вадим</v>
      </c>
      <c r="D68" s="41" t="str">
        <f>VLOOKUP($K68,'[15]800Ю'!$D$20:$W$134,6,FALSE)</f>
        <v>30.09.1997</v>
      </c>
      <c r="E68" s="42" t="str">
        <f>VLOOKUP($K68,'[15]800Ю'!$D$20:$W$134,7,FALSE)</f>
        <v>КМС</v>
      </c>
      <c r="F68" s="94" t="str">
        <f>VLOOKUP($K68,'[15]800Ю'!$D$20:$W$134,8,FALSE)</f>
        <v xml:space="preserve">Республика Мордовия </v>
      </c>
      <c r="G68" s="41">
        <f>VLOOKUP($K68,'[15]800Ю'!$D$20:$W$134,3,FALSE)</f>
        <v>91</v>
      </c>
      <c r="H68" s="48"/>
      <c r="I68" s="48"/>
      <c r="J68" s="39"/>
      <c r="K68" s="2">
        <v>65</v>
      </c>
    </row>
    <row r="69" spans="1:11" ht="15.75" customHeight="1" x14ac:dyDescent="0.25">
      <c r="A69" s="39">
        <v>6</v>
      </c>
      <c r="B69" s="40" t="str">
        <f>VLOOKUP($K69,'[15]800Ю'!$D$20:$W$134,4,FALSE)</f>
        <v>КУЗНЕЦОВ</v>
      </c>
      <c r="C69" s="40" t="str">
        <f>VLOOKUP($K69,'[15]800Ю'!$D$20:$W$134,5,FALSE)</f>
        <v>Илья</v>
      </c>
      <c r="D69" s="41" t="str">
        <f>VLOOKUP($K69,'[15]800Ю'!$D$20:$W$134,6,FALSE)</f>
        <v>24.01.1997</v>
      </c>
      <c r="E69" s="42" t="str">
        <f>VLOOKUP($K69,'[15]800Ю'!$D$20:$W$134,7,FALSE)</f>
        <v>КМС</v>
      </c>
      <c r="F69" s="94" t="str">
        <f>VLOOKUP($K69,'[15]800Ю'!$D$20:$W$134,8,FALSE)</f>
        <v xml:space="preserve">Рязанская область </v>
      </c>
      <c r="G69" s="41">
        <f>VLOOKUP($K69,'[15]800Ю'!$D$20:$W$134,3,FALSE)</f>
        <v>289</v>
      </c>
      <c r="H69" s="48"/>
      <c r="I69" s="48"/>
      <c r="J69" s="39"/>
      <c r="K69" s="2">
        <v>66</v>
      </c>
    </row>
    <row r="70" spans="1:11" ht="15.75" customHeight="1" x14ac:dyDescent="0.25">
      <c r="A70" s="39"/>
      <c r="B70" s="47"/>
      <c r="C70" s="47"/>
      <c r="D70" s="48"/>
      <c r="E70" s="115"/>
      <c r="F70" s="99"/>
      <c r="G70" s="119"/>
      <c r="H70" s="48"/>
      <c r="I70" s="48"/>
      <c r="J70" s="39"/>
    </row>
    <row r="71" spans="1:11" ht="15.75" customHeight="1" x14ac:dyDescent="0.25">
      <c r="A71" s="39"/>
      <c r="B71" s="40" t="s">
        <v>31</v>
      </c>
      <c r="C71" s="40"/>
      <c r="D71" s="41"/>
      <c r="E71" s="42"/>
      <c r="F71" s="94"/>
      <c r="G71" s="41"/>
      <c r="H71" s="48"/>
      <c r="I71" s="48"/>
      <c r="J71" s="39"/>
    </row>
    <row r="72" spans="1:11" ht="15.75" customHeight="1" x14ac:dyDescent="0.25">
      <c r="A72" s="39">
        <v>1</v>
      </c>
      <c r="B72" s="40"/>
      <c r="C72" s="40"/>
      <c r="D72" s="41"/>
      <c r="E72" s="42"/>
      <c r="F72" s="94"/>
      <c r="G72" s="41"/>
      <c r="H72" s="48"/>
      <c r="I72" s="48"/>
      <c r="J72" s="39"/>
      <c r="K72" s="2">
        <v>71</v>
      </c>
    </row>
    <row r="73" spans="1:11" ht="15.75" customHeight="1" x14ac:dyDescent="0.25">
      <c r="A73" s="39">
        <v>2</v>
      </c>
      <c r="B73" s="40" t="str">
        <f>VLOOKUP($K73,'[15]800Ю'!$D$20:$W$134,4,FALSE)</f>
        <v>НИКИТИН</v>
      </c>
      <c r="C73" s="40" t="str">
        <f>VLOOKUP($K73,'[15]800Ю'!$D$20:$W$134,5,FALSE)</f>
        <v>Артемий</v>
      </c>
      <c r="D73" s="41" t="str">
        <f>VLOOKUP($K73,'[15]800Ю'!$D$20:$W$134,6,FALSE)</f>
        <v>26.07.1999</v>
      </c>
      <c r="E73" s="42" t="str">
        <f>VLOOKUP($K73,'[15]800Ю'!$D$20:$W$134,7,FALSE)</f>
        <v>КМС</v>
      </c>
      <c r="F73" s="94" t="str">
        <f>VLOOKUP($K73,'[15]800Ю'!$D$20:$W$134,8,FALSE)</f>
        <v xml:space="preserve">Челябинская область </v>
      </c>
      <c r="G73" s="41">
        <f>VLOOKUP($K73,'[15]800Ю'!$D$20:$W$134,3,FALSE)</f>
        <v>461</v>
      </c>
      <c r="H73" s="48"/>
      <c r="I73" s="48"/>
      <c r="J73" s="39"/>
      <c r="K73" s="2">
        <v>72</v>
      </c>
    </row>
    <row r="74" spans="1:11" ht="15.75" customHeight="1" x14ac:dyDescent="0.25">
      <c r="A74" s="39">
        <v>3</v>
      </c>
      <c r="B74" s="40" t="str">
        <f>VLOOKUP($K74,'[15]800Ю'!$D$20:$W$134,4,FALSE)</f>
        <v>СМИРНОВ</v>
      </c>
      <c r="C74" s="40" t="str">
        <f>VLOOKUP($K74,'[15]800Ю'!$D$20:$W$134,5,FALSE)</f>
        <v>Михаил</v>
      </c>
      <c r="D74" s="41" t="str">
        <f>VLOOKUP($K74,'[15]800Ю'!$D$20:$W$134,6,FALSE)</f>
        <v>05.08.1997</v>
      </c>
      <c r="E74" s="42" t="str">
        <f>VLOOKUP($K74,'[15]800Ю'!$D$20:$W$134,7,FALSE)</f>
        <v>КМС</v>
      </c>
      <c r="F74" s="94" t="str">
        <f>VLOOKUP($K74,'[15]800Ю'!$D$20:$W$134,8,FALSE)</f>
        <v xml:space="preserve">Санкт-Петербург </v>
      </c>
      <c r="G74" s="41">
        <f>VLOOKUP($K74,'[15]800Ю'!$D$20:$W$134,3,FALSE)</f>
        <v>171</v>
      </c>
      <c r="H74" s="48"/>
      <c r="I74" s="48"/>
      <c r="J74" s="39" t="s">
        <v>25</v>
      </c>
      <c r="K74" s="2">
        <v>73</v>
      </c>
    </row>
    <row r="75" spans="1:11" ht="15.75" customHeight="1" x14ac:dyDescent="0.25">
      <c r="A75" s="39">
        <v>4</v>
      </c>
      <c r="B75" s="40" t="str">
        <f>VLOOKUP($K75,'[15]800Ю'!$D$20:$W$134,4,FALSE)</f>
        <v>САВЛУКОВ</v>
      </c>
      <c r="C75" s="40" t="str">
        <f>VLOOKUP($K75,'[15]800Ю'!$D$20:$W$134,5,FALSE)</f>
        <v>Савелий</v>
      </c>
      <c r="D75" s="41" t="str">
        <f>VLOOKUP($K75,'[15]800Ю'!$D$20:$W$134,6,FALSE)</f>
        <v>06.01.2000</v>
      </c>
      <c r="E75" s="42" t="str">
        <f>VLOOKUP($K75,'[15]800Ю'!$D$20:$W$134,7,FALSE)</f>
        <v>1</v>
      </c>
      <c r="F75" s="94" t="str">
        <f>VLOOKUP($K75,'[15]800Ю'!$D$20:$W$134,8,FALSE)</f>
        <v xml:space="preserve">Алтайский край </v>
      </c>
      <c r="G75" s="41">
        <f>VLOOKUP($K75,'[15]800Ю'!$D$20:$W$134,3,FALSE)</f>
        <v>241</v>
      </c>
      <c r="H75" s="48"/>
      <c r="I75" s="48"/>
      <c r="J75" s="39"/>
      <c r="K75" s="2">
        <v>74</v>
      </c>
    </row>
    <row r="76" spans="1:11" ht="15.75" customHeight="1" x14ac:dyDescent="0.25">
      <c r="A76" s="39">
        <v>5</v>
      </c>
      <c r="B76" s="43" t="str">
        <f>VLOOKUP($K76,'[15]800Ю'!$D$20:$W$134,4,FALSE)</f>
        <v>КОМИССАРЕНКО</v>
      </c>
      <c r="C76" s="40" t="str">
        <f>VLOOKUP($K76,'[15]800Ю'!$D$20:$W$134,5,FALSE)</f>
        <v>Станислав</v>
      </c>
      <c r="D76" s="41" t="str">
        <f>VLOOKUP($K76,'[15]800Ю'!$D$20:$W$134,6,FALSE)</f>
        <v>07.12.1998</v>
      </c>
      <c r="E76" s="42" t="str">
        <f>VLOOKUP($K76,'[15]800Ю'!$D$20:$W$134,7,FALSE)</f>
        <v>КМС</v>
      </c>
      <c r="F76" s="94" t="str">
        <f>VLOOKUP($K76,'[15]800Ю'!$D$20:$W$134,8,FALSE)</f>
        <v xml:space="preserve">Рязанская область </v>
      </c>
      <c r="G76" s="41">
        <f>VLOOKUP($K76,'[15]800Ю'!$D$20:$W$134,3,FALSE)</f>
        <v>288</v>
      </c>
      <c r="H76" s="48"/>
      <c r="I76" s="48"/>
      <c r="J76" s="39"/>
      <c r="K76" s="2">
        <v>75</v>
      </c>
    </row>
    <row r="77" spans="1:11" ht="15.75" customHeight="1" x14ac:dyDescent="0.25">
      <c r="A77" s="39">
        <v>6</v>
      </c>
      <c r="B77" s="43" t="str">
        <f>VLOOKUP($K77,'[15]800Ю'!$D$20:$W$134,4,FALSE)</f>
        <v>ТИМКО</v>
      </c>
      <c r="C77" s="40" t="str">
        <f>VLOOKUP($K77,'[15]800Ю'!$D$20:$W$134,5,FALSE)</f>
        <v>Вадим</v>
      </c>
      <c r="D77" s="41" t="str">
        <f>VLOOKUP($K77,'[15]800Ю'!$D$20:$W$134,6,FALSE)</f>
        <v>03.11.1997</v>
      </c>
      <c r="E77" s="42" t="str">
        <f>VLOOKUP($K77,'[15]800Ю'!$D$20:$W$134,7,FALSE)</f>
        <v>КМС</v>
      </c>
      <c r="F77" s="94" t="str">
        <f>VLOOKUP($K77,'[15]800Ю'!$D$20:$W$134,8,FALSE)</f>
        <v xml:space="preserve">Республика Бурятия </v>
      </c>
      <c r="G77" s="41">
        <f>VLOOKUP($K77,'[15]800Ю'!$D$20:$W$134,3,FALSE)</f>
        <v>8</v>
      </c>
      <c r="H77" s="48"/>
      <c r="I77" s="48"/>
      <c r="J77" s="39"/>
      <c r="K77" s="2">
        <v>76</v>
      </c>
    </row>
    <row r="78" spans="1:11" ht="15.75" customHeight="1" x14ac:dyDescent="0.25">
      <c r="A78" s="39"/>
      <c r="B78" s="40"/>
      <c r="C78" s="40"/>
      <c r="D78" s="41"/>
      <c r="E78" s="42"/>
      <c r="F78" s="94"/>
      <c r="G78" s="41"/>
      <c r="H78" s="48"/>
      <c r="I78" s="48"/>
      <c r="J78" s="39"/>
    </row>
    <row r="79" spans="1:11" ht="15.75" customHeight="1" x14ac:dyDescent="0.25">
      <c r="A79" s="39"/>
      <c r="B79" s="40"/>
      <c r="C79" s="40"/>
      <c r="D79" s="41"/>
      <c r="E79" s="42"/>
      <c r="F79" s="94"/>
      <c r="G79" s="41"/>
      <c r="H79" s="48"/>
      <c r="I79" s="48"/>
      <c r="J79" s="39"/>
    </row>
    <row r="80" spans="1:11" ht="15.75" customHeight="1" x14ac:dyDescent="0.25">
      <c r="A80" s="39"/>
      <c r="B80" s="40"/>
      <c r="C80" s="40"/>
      <c r="D80" s="41"/>
      <c r="E80" s="42"/>
      <c r="F80" s="94"/>
      <c r="G80" s="41"/>
      <c r="H80" s="48"/>
      <c r="I80" s="48"/>
      <c r="J80" s="39"/>
    </row>
    <row r="81" spans="1:10" ht="15.75" customHeight="1" x14ac:dyDescent="0.25">
      <c r="A81" s="39"/>
      <c r="B81" s="40"/>
      <c r="C81" s="40"/>
      <c r="D81" s="41"/>
      <c r="E81" s="42"/>
      <c r="F81" s="94"/>
      <c r="G81" s="41"/>
      <c r="H81" s="48"/>
      <c r="I81" s="48"/>
      <c r="J81" s="39"/>
    </row>
    <row r="82" spans="1:10" ht="15.75" customHeight="1" x14ac:dyDescent="0.25">
      <c r="A82" s="39"/>
      <c r="B82" s="40"/>
      <c r="C82" s="40"/>
      <c r="D82" s="41"/>
      <c r="E82" s="42"/>
      <c r="F82" s="94"/>
      <c r="G82" s="41"/>
      <c r="H82" s="48"/>
      <c r="I82" s="48"/>
      <c r="J82" s="39"/>
    </row>
    <row r="83" spans="1:10" ht="15.75" customHeight="1" x14ac:dyDescent="0.25">
      <c r="A83" s="39"/>
      <c r="B83" s="40"/>
      <c r="C83" s="40"/>
      <c r="D83" s="41"/>
      <c r="E83" s="42"/>
      <c r="F83" s="94"/>
      <c r="G83" s="41"/>
      <c r="H83" s="48"/>
      <c r="I83" s="48"/>
      <c r="J83" s="39"/>
    </row>
    <row r="84" spans="1:10" ht="15.75" customHeight="1" x14ac:dyDescent="0.25">
      <c r="A84" s="39"/>
      <c r="B84" s="40"/>
      <c r="C84" s="40"/>
      <c r="D84" s="41"/>
      <c r="E84" s="42"/>
      <c r="F84" s="94"/>
      <c r="G84" s="41"/>
      <c r="H84" s="48"/>
      <c r="I84" s="48"/>
      <c r="J84" s="39"/>
    </row>
    <row r="85" spans="1:10" ht="15.75" customHeight="1" x14ac:dyDescent="0.25">
      <c r="A85" s="39"/>
      <c r="B85" s="40"/>
      <c r="C85" s="40"/>
      <c r="D85" s="41"/>
      <c r="E85" s="42"/>
      <c r="F85" s="94"/>
      <c r="G85" s="41"/>
      <c r="H85" s="48"/>
      <c r="I85" s="48"/>
      <c r="J85" s="39"/>
    </row>
    <row r="86" spans="1:10" ht="15.75" customHeight="1" x14ac:dyDescent="0.25">
      <c r="A86" s="39"/>
      <c r="B86" s="40"/>
      <c r="C86" s="40"/>
      <c r="D86" s="41"/>
      <c r="E86" s="42"/>
      <c r="F86" s="94"/>
      <c r="G86" s="41"/>
      <c r="H86" s="48"/>
      <c r="I86" s="48"/>
      <c r="J86" s="39"/>
    </row>
    <row r="87" spans="1:10" ht="15.75" customHeight="1" x14ac:dyDescent="0.25">
      <c r="A87" s="39"/>
      <c r="B87" s="40"/>
      <c r="C87" s="40"/>
      <c r="D87" s="41"/>
      <c r="E87" s="42"/>
      <c r="F87" s="94"/>
      <c r="G87" s="41"/>
      <c r="H87" s="48"/>
      <c r="I87" s="48"/>
      <c r="J87" s="39"/>
    </row>
    <row r="88" spans="1:10" ht="15.75" customHeight="1" x14ac:dyDescent="0.25">
      <c r="A88" s="39"/>
      <c r="B88" s="40"/>
      <c r="C88" s="40"/>
      <c r="D88" s="41"/>
      <c r="E88" s="42"/>
      <c r="F88" s="94"/>
      <c r="G88" s="41"/>
      <c r="H88" s="48"/>
      <c r="I88" s="48"/>
      <c r="J88" s="39"/>
    </row>
    <row r="89" spans="1:10" ht="15.75" customHeight="1" x14ac:dyDescent="0.25">
      <c r="A89" s="39"/>
      <c r="B89" s="40"/>
      <c r="C89" s="40"/>
      <c r="D89" s="41"/>
      <c r="E89" s="42"/>
      <c r="F89" s="94"/>
      <c r="G89" s="41"/>
      <c r="H89" s="48"/>
      <c r="I89" s="48"/>
      <c r="J89" s="39"/>
    </row>
    <row r="90" spans="1:10" ht="15.75" customHeight="1" x14ac:dyDescent="0.25">
      <c r="A90" s="39"/>
      <c r="B90" s="40"/>
      <c r="C90" s="40"/>
      <c r="D90" s="41"/>
      <c r="E90" s="42"/>
      <c r="F90" s="94"/>
      <c r="G90" s="41"/>
      <c r="H90" s="48"/>
      <c r="I90" s="48"/>
      <c r="J90" s="39"/>
    </row>
    <row r="91" spans="1:10" ht="15.75" customHeight="1" x14ac:dyDescent="0.25">
      <c r="A91" s="39"/>
      <c r="B91" s="40"/>
      <c r="C91" s="40"/>
      <c r="D91" s="41"/>
      <c r="E91" s="42"/>
      <c r="F91" s="94"/>
      <c r="G91" s="41"/>
      <c r="H91" s="48"/>
      <c r="I91" s="48"/>
      <c r="J91" s="39"/>
    </row>
    <row r="92" spans="1:10" ht="15.75" customHeight="1" x14ac:dyDescent="0.25">
      <c r="A92" s="39"/>
      <c r="B92" s="40"/>
      <c r="C92" s="40"/>
      <c r="D92" s="41"/>
      <c r="E92" s="42"/>
      <c r="F92" s="94"/>
      <c r="G92" s="41"/>
      <c r="H92" s="48"/>
      <c r="I92" s="48"/>
      <c r="J92" s="39"/>
    </row>
    <row r="93" spans="1:10" ht="15.75" customHeight="1" x14ac:dyDescent="0.25">
      <c r="A93" s="39"/>
      <c r="B93" s="40"/>
      <c r="C93" s="40"/>
      <c r="D93" s="41"/>
      <c r="E93" s="42"/>
      <c r="F93" s="94"/>
      <c r="G93" s="41"/>
      <c r="H93" s="48"/>
      <c r="I93" s="48"/>
      <c r="J93" s="39"/>
    </row>
    <row r="94" spans="1:10" ht="15.75" customHeight="1" x14ac:dyDescent="0.25">
      <c r="A94" s="119"/>
      <c r="B94" s="40"/>
      <c r="C94" s="40"/>
      <c r="D94" s="41"/>
      <c r="E94" s="42"/>
      <c r="F94" s="40"/>
      <c r="G94" s="41"/>
      <c r="H94" s="48"/>
      <c r="I94" s="48"/>
      <c r="J94" s="39"/>
    </row>
    <row r="95" spans="1:10" ht="15.75" customHeight="1" x14ac:dyDescent="0.25">
      <c r="A95" s="119"/>
      <c r="B95" s="40"/>
      <c r="C95" s="40"/>
      <c r="D95" s="41"/>
      <c r="E95" s="42"/>
      <c r="F95" s="40"/>
      <c r="G95" s="41"/>
      <c r="H95" s="48"/>
      <c r="I95" s="48"/>
      <c r="J95" s="39"/>
    </row>
    <row r="96" spans="1:10" ht="15.75" customHeight="1" x14ac:dyDescent="0.25">
      <c r="A96" s="119"/>
      <c r="B96" s="40"/>
      <c r="C96" s="40"/>
      <c r="D96" s="41"/>
      <c r="E96" s="42"/>
      <c r="F96" s="40"/>
      <c r="G96" s="41"/>
      <c r="H96" s="48"/>
      <c r="I96" s="48"/>
      <c r="J96" s="39"/>
    </row>
    <row r="97" spans="1:10" ht="15.75" customHeight="1" x14ac:dyDescent="0.25">
      <c r="A97" s="102"/>
      <c r="B97" s="47"/>
      <c r="C97" s="47"/>
      <c r="D97" s="46"/>
      <c r="E97" s="115"/>
      <c r="F97" s="120"/>
      <c r="G97" s="39"/>
      <c r="H97" s="48"/>
      <c r="I97" s="48"/>
      <c r="J97" s="39"/>
    </row>
    <row r="98" spans="1:10" x14ac:dyDescent="0.25">
      <c r="A98" s="41"/>
      <c r="B98" s="66" t="s">
        <v>34</v>
      </c>
      <c r="C98" s="66"/>
      <c r="D98" s="67"/>
      <c r="E98" s="68"/>
      <c r="F98" s="69"/>
      <c r="G98" s="121" t="s">
        <v>42</v>
      </c>
      <c r="H98" s="122"/>
      <c r="I98" s="122"/>
      <c r="J98" s="123"/>
    </row>
    <row r="99" spans="1:10" x14ac:dyDescent="0.25">
      <c r="A99" s="119"/>
      <c r="B99" s="71" t="s">
        <v>35</v>
      </c>
      <c r="C99" s="71"/>
      <c r="D99" s="72"/>
      <c r="E99" s="73"/>
      <c r="F99" s="74"/>
      <c r="G99" s="121" t="s">
        <v>36</v>
      </c>
      <c r="H99" s="124"/>
      <c r="I99" s="124"/>
      <c r="J99" s="125"/>
    </row>
    <row r="100" spans="1:10" x14ac:dyDescent="0.25">
      <c r="A100" s="119"/>
      <c r="B100" s="71" t="s">
        <v>37</v>
      </c>
      <c r="C100" s="71"/>
      <c r="D100" s="75"/>
      <c r="E100" s="76"/>
      <c r="F100" s="77"/>
      <c r="G100" s="121" t="s">
        <v>43</v>
      </c>
      <c r="H100" s="124"/>
      <c r="I100" s="124"/>
      <c r="J100" s="125"/>
    </row>
    <row r="101" spans="1:10" x14ac:dyDescent="0.25">
      <c r="A101" s="119"/>
      <c r="B101" s="71" t="s">
        <v>38</v>
      </c>
      <c r="C101" s="71"/>
      <c r="D101" s="75"/>
      <c r="E101" s="76"/>
      <c r="F101" s="77"/>
      <c r="G101" s="121" t="s">
        <v>44</v>
      </c>
      <c r="H101" s="124"/>
      <c r="I101" s="124"/>
      <c r="J101" s="125"/>
    </row>
  </sheetData>
  <printOptions horizontalCentered="1"/>
  <pageMargins left="0.59055118110236227" right="0" top="0.59055118110236227" bottom="0.39370078740157483" header="0" footer="0"/>
  <pageSetup paperSize="9" scale="90" orientation="portrait" r:id="rId1"/>
  <headerFooter>
    <oddHeader>&amp;R&amp;A</oddHead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0</xdr:col>
                <xdr:colOff>447675</xdr:colOff>
                <xdr:row>3</xdr:row>
                <xdr:rowOff>133350</xdr:rowOff>
              </from>
              <to>
                <xdr:col>1</xdr:col>
                <xdr:colOff>533400</xdr:colOff>
                <xdr:row>7</xdr:row>
                <xdr:rowOff>238125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K52"/>
  <sheetViews>
    <sheetView workbookViewId="0">
      <selection activeCell="L88" sqref="L88"/>
    </sheetView>
  </sheetViews>
  <sheetFormatPr defaultColWidth="9.140625" defaultRowHeight="15" x14ac:dyDescent="0.25"/>
  <cols>
    <col min="1" max="1" width="6.85546875" style="2" customWidth="1"/>
    <col min="2" max="2" width="17.42578125" style="2" customWidth="1"/>
    <col min="3" max="3" width="12.7109375" style="2" customWidth="1"/>
    <col min="4" max="4" width="11.140625" style="7" customWidth="1"/>
    <col min="5" max="5" width="4.7109375" style="13" customWidth="1"/>
    <col min="6" max="6" width="21.7109375" style="2" customWidth="1"/>
    <col min="7" max="7" width="5.7109375" style="7" customWidth="1"/>
    <col min="8" max="8" width="5.7109375" style="2" customWidth="1"/>
    <col min="9" max="9" width="14" style="2" customWidth="1"/>
    <col min="10" max="10" width="7.7109375" style="3" customWidth="1"/>
    <col min="11" max="11" width="9.140625" style="2" hidden="1" customWidth="1"/>
    <col min="12" max="16384" width="9.140625" style="2"/>
  </cols>
  <sheetData>
    <row r="1" spans="1:10" ht="15.75" x14ac:dyDescent="0.25">
      <c r="A1" s="1"/>
      <c r="F1" s="5" t="s">
        <v>0</v>
      </c>
    </row>
    <row r="2" spans="1:10" ht="15.75" x14ac:dyDescent="0.25">
      <c r="A2"/>
      <c r="F2" s="5" t="s">
        <v>1</v>
      </c>
    </row>
    <row r="3" spans="1:10" ht="15.75" x14ac:dyDescent="0.25">
      <c r="F3" s="5" t="s">
        <v>2</v>
      </c>
    </row>
    <row r="4" spans="1:10" ht="15.75" x14ac:dyDescent="0.25">
      <c r="F4" s="5" t="s">
        <v>3</v>
      </c>
    </row>
    <row r="5" spans="1:10" ht="17.100000000000001" customHeight="1" x14ac:dyDescent="0.25">
      <c r="F5" s="5"/>
    </row>
    <row r="6" spans="1:10" ht="17.100000000000001" customHeight="1" x14ac:dyDescent="0.25">
      <c r="F6" s="6" t="s">
        <v>4</v>
      </c>
    </row>
    <row r="7" spans="1:10" ht="17.100000000000001" customHeight="1" x14ac:dyDescent="0.25">
      <c r="F7" s="6" t="s">
        <v>5</v>
      </c>
    </row>
    <row r="8" spans="1:10" ht="17.100000000000001" customHeight="1" x14ac:dyDescent="0.3">
      <c r="A8" s="9" t="s">
        <v>45</v>
      </c>
      <c r="B8" s="10" t="s">
        <v>6</v>
      </c>
      <c r="F8" s="7"/>
      <c r="J8" s="17"/>
    </row>
    <row r="9" spans="1:10" ht="17.100000000000001" customHeight="1" x14ac:dyDescent="0.3">
      <c r="A9" s="9" t="s">
        <v>46</v>
      </c>
      <c r="B9" s="10" t="s">
        <v>8</v>
      </c>
      <c r="F9" s="11" t="s">
        <v>47</v>
      </c>
      <c r="J9" s="17"/>
    </row>
    <row r="10" spans="1:10" ht="17.100000000000001" customHeight="1" x14ac:dyDescent="0.25">
      <c r="A10" s="25" t="s">
        <v>48</v>
      </c>
      <c r="B10" s="10" t="s">
        <v>10</v>
      </c>
      <c r="C10" s="12"/>
      <c r="F10" s="14" t="s">
        <v>49</v>
      </c>
      <c r="H10" s="12"/>
      <c r="I10" s="12"/>
      <c r="J10" s="7"/>
    </row>
    <row r="11" spans="1:10" ht="17.100000000000001" customHeight="1" x14ac:dyDescent="0.3">
      <c r="B11" s="15"/>
      <c r="C11" s="15"/>
      <c r="D11" s="22"/>
      <c r="F11" s="17" t="s">
        <v>11</v>
      </c>
      <c r="G11" s="22"/>
      <c r="H11" s="18"/>
      <c r="I11" s="19"/>
      <c r="J11" s="20"/>
    </row>
    <row r="12" spans="1:10" ht="18.75" x14ac:dyDescent="0.3">
      <c r="B12" s="15"/>
      <c r="C12" s="15"/>
      <c r="D12" s="22"/>
      <c r="F12" s="17"/>
      <c r="G12" s="22"/>
      <c r="H12" s="18"/>
      <c r="I12" s="19"/>
      <c r="J12" s="20"/>
    </row>
    <row r="13" spans="1:10" ht="18" customHeight="1" x14ac:dyDescent="0.25">
      <c r="A13" s="21"/>
      <c r="B13" s="21"/>
      <c r="C13" s="21"/>
      <c r="D13" s="22"/>
      <c r="F13" s="23"/>
      <c r="G13" s="22"/>
      <c r="H13" s="23"/>
      <c r="I13" s="24"/>
      <c r="J13" s="24" t="str">
        <f>'[15]3000Ю'!F17</f>
        <v xml:space="preserve">                    19 февраля 2019 г.</v>
      </c>
    </row>
    <row r="14" spans="1:10" s="12" customFormat="1" ht="18" customHeight="1" x14ac:dyDescent="0.25">
      <c r="A14" s="26"/>
      <c r="B14" s="26"/>
      <c r="C14" s="26"/>
      <c r="D14" s="126"/>
      <c r="E14" s="127"/>
      <c r="F14" s="26"/>
      <c r="G14" s="7"/>
      <c r="H14" s="2"/>
      <c r="I14" s="19" t="s">
        <v>12</v>
      </c>
      <c r="J14" s="20">
        <v>0.80208333333333337</v>
      </c>
    </row>
    <row r="15" spans="1:10" ht="18" customHeight="1" x14ac:dyDescent="0.25">
      <c r="A15" s="29" t="s">
        <v>13</v>
      </c>
      <c r="B15" s="30"/>
      <c r="C15" s="30"/>
      <c r="D15" s="22"/>
      <c r="I15" s="19" t="s">
        <v>14</v>
      </c>
      <c r="J15" s="20"/>
    </row>
    <row r="16" spans="1:10" ht="9.9499999999999993" customHeight="1" thickBot="1" x14ac:dyDescent="0.3"/>
    <row r="17" spans="1:11" ht="15.75" thickBot="1" x14ac:dyDescent="0.3">
      <c r="A17" s="31"/>
      <c r="B17" s="32" t="s">
        <v>15</v>
      </c>
      <c r="C17" s="91" t="s">
        <v>16</v>
      </c>
      <c r="D17" s="31" t="s">
        <v>17</v>
      </c>
      <c r="E17" s="34" t="s">
        <v>18</v>
      </c>
      <c r="F17" s="31" t="s">
        <v>41</v>
      </c>
      <c r="G17" s="31" t="s">
        <v>20</v>
      </c>
      <c r="H17" s="31" t="s">
        <v>21</v>
      </c>
      <c r="I17" s="31" t="s">
        <v>22</v>
      </c>
      <c r="J17" s="31" t="s">
        <v>23</v>
      </c>
    </row>
    <row r="18" spans="1:11" x14ac:dyDescent="0.25">
      <c r="A18" s="35"/>
      <c r="B18" s="36" t="s">
        <v>24</v>
      </c>
      <c r="C18" s="36"/>
      <c r="D18" s="36"/>
      <c r="E18" s="128"/>
      <c r="F18" s="35"/>
      <c r="G18" s="36"/>
      <c r="H18" s="35"/>
      <c r="I18" s="35"/>
      <c r="J18" s="37"/>
    </row>
    <row r="19" spans="1:11" x14ac:dyDescent="0.25">
      <c r="A19" s="39">
        <v>1</v>
      </c>
      <c r="B19" s="40" t="str">
        <f>VLOOKUP($K19,'[15]3000Ю'!$D$19:$U$163,3,FALSE)</f>
        <v>КОРОЛЬ</v>
      </c>
      <c r="C19" s="40" t="str">
        <f>VLOOKUP($K19,'[15]3000Ю'!$D$19:$U$163,4,FALSE)</f>
        <v>Артём</v>
      </c>
      <c r="D19" s="96" t="str">
        <f>VLOOKUP($K19,'[15]3000Ю'!$D$19:$U$163,5,FALSE)</f>
        <v>27.08.1998</v>
      </c>
      <c r="E19" s="42" t="str">
        <f>VLOOKUP($K19,'[15]3000Ю'!$D$19:$U$163,6,FALSE)</f>
        <v>КМС</v>
      </c>
      <c r="F19" s="43" t="str">
        <f>VLOOKUP($K19,'[15]3000Ю'!$D$19:$U$163,7,FALSE)</f>
        <v xml:space="preserve">Новосибирская область </v>
      </c>
      <c r="G19" s="41">
        <f>VLOOKUP($K19,'[15]3000Ю'!$D$19:$U$163,2,FALSE)</f>
        <v>297</v>
      </c>
      <c r="H19" s="48"/>
      <c r="I19" s="48"/>
      <c r="J19" s="39"/>
      <c r="K19" s="2">
        <v>11</v>
      </c>
    </row>
    <row r="20" spans="1:11" x14ac:dyDescent="0.25">
      <c r="A20" s="39">
        <v>2</v>
      </c>
      <c r="B20" s="40" t="str">
        <f>VLOOKUP($K20,'[15]3000Ю'!$D$19:$U$163,3,FALSE)</f>
        <v>КУЗНЕЦОВ</v>
      </c>
      <c r="C20" s="40" t="str">
        <f>VLOOKUP($K20,'[15]3000Ю'!$D$19:$U$163,4,FALSE)</f>
        <v>Максим</v>
      </c>
      <c r="D20" s="96" t="str">
        <f>VLOOKUP($K20,'[15]3000Ю'!$D$19:$U$163,5,FALSE)</f>
        <v>28.04.1998</v>
      </c>
      <c r="E20" s="42" t="str">
        <f>VLOOKUP($K20,'[15]3000Ю'!$D$19:$U$163,6,FALSE)</f>
        <v>КМС</v>
      </c>
      <c r="F20" s="43" t="str">
        <f>VLOOKUP($K20,'[15]3000Ю'!$D$19:$U$163,7,FALSE)</f>
        <v xml:space="preserve">Рязанская область </v>
      </c>
      <c r="G20" s="41">
        <f>VLOOKUP($K20,'[15]3000Ю'!$D$19:$U$163,2,FALSE)</f>
        <v>287</v>
      </c>
      <c r="H20" s="48"/>
      <c r="I20" s="48"/>
      <c r="J20" s="39"/>
      <c r="K20" s="2">
        <v>12</v>
      </c>
    </row>
    <row r="21" spans="1:11" x14ac:dyDescent="0.25">
      <c r="A21" s="39">
        <v>3</v>
      </c>
      <c r="B21" s="40" t="str">
        <f>VLOOKUP($K21,'[15]3000Ю'!$D$19:$U$163,3,FALSE)</f>
        <v>МАГОМЕТОВ</v>
      </c>
      <c r="C21" s="40" t="str">
        <f>VLOOKUP($K21,'[15]3000Ю'!$D$19:$U$163,4,FALSE)</f>
        <v>Антон</v>
      </c>
      <c r="D21" s="96" t="str">
        <f>VLOOKUP($K21,'[15]3000Ю'!$D$19:$U$163,5,FALSE)</f>
        <v>02.05.1998</v>
      </c>
      <c r="E21" s="42" t="str">
        <f>VLOOKUP($K21,'[15]3000Ю'!$D$19:$U$163,6,FALSE)</f>
        <v>1</v>
      </c>
      <c r="F21" s="43" t="str">
        <f>VLOOKUP($K21,'[15]3000Ю'!$D$19:$U$163,7,FALSE)</f>
        <v xml:space="preserve">Забайкальский край </v>
      </c>
      <c r="G21" s="41">
        <f>VLOOKUP($K21,'[15]3000Ю'!$D$19:$U$163,2,FALSE)</f>
        <v>247</v>
      </c>
      <c r="H21" s="48"/>
      <c r="I21" s="48"/>
      <c r="J21" s="95"/>
      <c r="K21" s="2">
        <v>13</v>
      </c>
    </row>
    <row r="22" spans="1:11" x14ac:dyDescent="0.25">
      <c r="A22" s="39">
        <v>4</v>
      </c>
      <c r="B22" s="40" t="str">
        <f>VLOOKUP($K22,'[15]3000Ю'!$D$19:$U$163,3,FALSE)</f>
        <v>МАРКИН</v>
      </c>
      <c r="C22" s="40" t="str">
        <f>VLOOKUP($K22,'[15]3000Ю'!$D$19:$U$163,4,FALSE)</f>
        <v>Максим</v>
      </c>
      <c r="D22" s="96" t="str">
        <f>VLOOKUP($K22,'[15]3000Ю'!$D$19:$U$163,5,FALSE)</f>
        <v>13.12.1999</v>
      </c>
      <c r="E22" s="42" t="str">
        <f>VLOOKUP($K22,'[15]3000Ю'!$D$19:$U$163,6,FALSE)</f>
        <v>КМС</v>
      </c>
      <c r="F22" s="43" t="str">
        <f>VLOOKUP($K22,'[15]3000Ю'!$D$19:$U$163,7,FALSE)</f>
        <v xml:space="preserve">Республика Мордовия </v>
      </c>
      <c r="G22" s="41">
        <f>VLOOKUP($K22,'[15]3000Ю'!$D$19:$U$163,2,FALSE)</f>
        <v>90</v>
      </c>
      <c r="H22" s="48"/>
      <c r="I22" s="48"/>
      <c r="J22" s="95"/>
      <c r="K22" s="2">
        <v>14</v>
      </c>
    </row>
    <row r="23" spans="1:11" x14ac:dyDescent="0.25">
      <c r="A23" s="39">
        <v>5</v>
      </c>
      <c r="B23" s="40" t="str">
        <f>VLOOKUP($K23,'[15]3000Ю'!$D$19:$U$163,3,FALSE)</f>
        <v>ПЕТРОВ</v>
      </c>
      <c r="C23" s="40" t="str">
        <f>VLOOKUP($K23,'[15]3000Ю'!$D$19:$U$163,4,FALSE)</f>
        <v>Андрей</v>
      </c>
      <c r="D23" s="96" t="str">
        <f>VLOOKUP($K23,'[15]3000Ю'!$D$19:$U$163,5,FALSE)</f>
        <v>21.09.1997</v>
      </c>
      <c r="E23" s="42" t="str">
        <f>VLOOKUP($K23,'[15]3000Ю'!$D$19:$U$163,6,FALSE)</f>
        <v>1</v>
      </c>
      <c r="F23" s="43" t="str">
        <f>VLOOKUP($K23,'[15]3000Ю'!$D$19:$U$163,7,FALSE)</f>
        <v xml:space="preserve">Республика Башкортостан </v>
      </c>
      <c r="G23" s="41">
        <f>VLOOKUP($K23,'[15]3000Ю'!$D$19:$U$163,2,FALSE)</f>
        <v>509</v>
      </c>
      <c r="H23" s="48"/>
      <c r="I23" s="48"/>
      <c r="J23" s="95"/>
      <c r="K23" s="2">
        <v>15</v>
      </c>
    </row>
    <row r="24" spans="1:11" x14ac:dyDescent="0.25">
      <c r="A24" s="39">
        <v>6</v>
      </c>
      <c r="B24" s="40" t="str">
        <f>VLOOKUP($K24,'[15]3000Ю'!$D$19:$U$163,3,FALSE)</f>
        <v>ЕГОРОВ</v>
      </c>
      <c r="C24" s="40" t="str">
        <f>VLOOKUP($K24,'[15]3000Ю'!$D$19:$U$163,4,FALSE)</f>
        <v>Геннадий</v>
      </c>
      <c r="D24" s="96" t="str">
        <f>VLOOKUP($K24,'[15]3000Ю'!$D$19:$U$163,5,FALSE)</f>
        <v>16.04.1997</v>
      </c>
      <c r="E24" s="42" t="str">
        <f>VLOOKUP($K24,'[15]3000Ю'!$D$19:$U$163,6,FALSE)</f>
        <v>КМС</v>
      </c>
      <c r="F24" s="43" t="str">
        <f>VLOOKUP($K24,'[15]3000Ю'!$D$19:$U$163,7,FALSE)</f>
        <v xml:space="preserve">Республика Татарстан </v>
      </c>
      <c r="G24" s="41">
        <f>VLOOKUP($K24,'[15]3000Ю'!$D$19:$U$163,2,FALSE)</f>
        <v>400</v>
      </c>
      <c r="H24" s="48"/>
      <c r="I24" s="48"/>
      <c r="J24" s="95"/>
      <c r="K24" s="2">
        <v>16</v>
      </c>
    </row>
    <row r="25" spans="1:11" x14ac:dyDescent="0.25">
      <c r="A25" s="39">
        <v>7</v>
      </c>
      <c r="B25" s="40" t="str">
        <f>VLOOKUP($K25,'[15]3000Ю'!$D$19:$U$163,3,FALSE)</f>
        <v>ПОПОВ</v>
      </c>
      <c r="C25" s="40" t="str">
        <f>VLOOKUP($K25,'[15]3000Ю'!$D$19:$U$163,4,FALSE)</f>
        <v>Андрей</v>
      </c>
      <c r="D25" s="96" t="str">
        <f>VLOOKUP($K25,'[15]3000Ю'!$D$19:$U$163,5,FALSE)</f>
        <v>20.04.1997</v>
      </c>
      <c r="E25" s="42" t="str">
        <f>VLOOKUP($K25,'[15]3000Ю'!$D$19:$U$163,6,FALSE)</f>
        <v>КМС</v>
      </c>
      <c r="F25" s="43" t="str">
        <f>VLOOKUP($K25,'[15]3000Ю'!$D$19:$U$163,7,FALSE)</f>
        <v xml:space="preserve">Забайкальский край </v>
      </c>
      <c r="G25" s="41">
        <f>VLOOKUP($K25,'[15]3000Ю'!$D$19:$U$163,2,FALSE)</f>
        <v>246</v>
      </c>
      <c r="H25" s="48"/>
      <c r="I25" s="48"/>
      <c r="J25" s="95"/>
      <c r="K25" s="2">
        <v>17</v>
      </c>
    </row>
    <row r="26" spans="1:11" x14ac:dyDescent="0.25">
      <c r="A26" s="39">
        <v>8</v>
      </c>
      <c r="B26" s="40" t="str">
        <f>VLOOKUP($K26,'[15]3000Ю'!$D$19:$U$163,3,FALSE)</f>
        <v>РАКЧЕЕВ</v>
      </c>
      <c r="C26" s="40" t="str">
        <f>VLOOKUP($K26,'[15]3000Ю'!$D$19:$U$163,4,FALSE)</f>
        <v>Дмитрий</v>
      </c>
      <c r="D26" s="96" t="str">
        <f>VLOOKUP($K26,'[15]3000Ю'!$D$19:$U$163,5,FALSE)</f>
        <v>05.08.1998</v>
      </c>
      <c r="E26" s="42" t="str">
        <f>VLOOKUP($K26,'[15]3000Ю'!$D$19:$U$163,6,FALSE)</f>
        <v>КМС</v>
      </c>
      <c r="F26" s="43" t="str">
        <f>VLOOKUP($K26,'[15]3000Ю'!$D$19:$U$163,7,FALSE)</f>
        <v xml:space="preserve">Рязанская область </v>
      </c>
      <c r="G26" s="41">
        <f>VLOOKUP($K26,'[15]3000Ю'!$D$19:$U$163,2,FALSE)</f>
        <v>286</v>
      </c>
      <c r="H26" s="48"/>
      <c r="I26" s="48"/>
      <c r="J26" s="39"/>
      <c r="K26" s="2">
        <v>18</v>
      </c>
    </row>
    <row r="27" spans="1:11" x14ac:dyDescent="0.25">
      <c r="A27" s="39">
        <v>9</v>
      </c>
      <c r="B27" s="40" t="str">
        <f>VLOOKUP($K27,'[15]3000Ю'!$D$19:$U$163,3,FALSE)</f>
        <v>СВЕЧНИКОВ</v>
      </c>
      <c r="C27" s="40" t="str">
        <f>VLOOKUP($K27,'[15]3000Ю'!$D$19:$U$163,4,FALSE)</f>
        <v>Александр</v>
      </c>
      <c r="D27" s="96" t="str">
        <f>VLOOKUP($K27,'[15]3000Ю'!$D$19:$U$163,5,FALSE)</f>
        <v>21.02.2000</v>
      </c>
      <c r="E27" s="42" t="str">
        <f>VLOOKUP($K27,'[15]3000Ю'!$D$19:$U$163,6,FALSE)</f>
        <v>КМС</v>
      </c>
      <c r="F27" s="43" t="str">
        <f>VLOOKUP($K27,'[15]3000Ю'!$D$19:$U$163,7,FALSE)</f>
        <v xml:space="preserve">Челябинская область </v>
      </c>
      <c r="G27" s="41">
        <f>VLOOKUP($K27,'[15]3000Ю'!$D$19:$U$163,2,FALSE)</f>
        <v>463</v>
      </c>
      <c r="H27" s="48"/>
      <c r="I27" s="48"/>
      <c r="J27" s="39"/>
      <c r="K27" s="2">
        <v>19</v>
      </c>
    </row>
    <row r="28" spans="1:11" x14ac:dyDescent="0.25">
      <c r="A28" s="39">
        <v>10</v>
      </c>
      <c r="B28" s="40" t="str">
        <f>VLOOKUP($K28,'[15]3000Ю'!$D$19:$U$163,3,FALSE)</f>
        <v>БАЛАШОВ</v>
      </c>
      <c r="C28" s="40" t="str">
        <f>VLOOKUP($K28,'[15]3000Ю'!$D$19:$U$163,4,FALSE)</f>
        <v>Максим</v>
      </c>
      <c r="D28" s="96" t="str">
        <f>VLOOKUP($K28,'[15]3000Ю'!$D$19:$U$163,5,FALSE)</f>
        <v>19.06.1998</v>
      </c>
      <c r="E28" s="42" t="str">
        <f>VLOOKUP($K28,'[15]3000Ю'!$D$19:$U$163,6,FALSE)</f>
        <v>1</v>
      </c>
      <c r="F28" s="43" t="str">
        <f>VLOOKUP($K28,'[15]3000Ю'!$D$19:$U$163,7,FALSE)</f>
        <v xml:space="preserve">Томская область </v>
      </c>
      <c r="G28" s="41">
        <f>VLOOKUP($K28,'[15]3000Ю'!$D$19:$U$163,2,FALSE)</f>
        <v>237</v>
      </c>
      <c r="H28" s="48"/>
      <c r="I28" s="48"/>
      <c r="J28" s="39"/>
      <c r="K28" s="2">
        <v>1</v>
      </c>
    </row>
    <row r="29" spans="1:11" x14ac:dyDescent="0.25">
      <c r="A29" s="39">
        <v>11</v>
      </c>
      <c r="B29" s="40" t="str">
        <f>VLOOKUP($K29,'[15]3000Ю'!$D$19:$U$163,3,FALSE)</f>
        <v>БАТЫРШИН</v>
      </c>
      <c r="C29" s="40" t="str">
        <f>VLOOKUP($K29,'[15]3000Ю'!$D$19:$U$163,4,FALSE)</f>
        <v>Эдуард</v>
      </c>
      <c r="D29" s="96" t="str">
        <f>VLOOKUP($K29,'[15]3000Ю'!$D$19:$U$163,5,FALSE)</f>
        <v>04.12.1998</v>
      </c>
      <c r="E29" s="42" t="str">
        <f>VLOOKUP($K29,'[15]3000Ю'!$D$19:$U$163,6,FALSE)</f>
        <v>КМС</v>
      </c>
      <c r="F29" s="43" t="str">
        <f>VLOOKUP($K29,'[15]3000Ю'!$D$19:$U$163,7,FALSE)</f>
        <v xml:space="preserve">Республика Башкортостан </v>
      </c>
      <c r="G29" s="41">
        <f>VLOOKUP($K29,'[15]3000Ю'!$D$19:$U$163,2,FALSE)</f>
        <v>498</v>
      </c>
      <c r="H29" s="48"/>
      <c r="I29" s="48"/>
      <c r="J29" s="39"/>
      <c r="K29" s="2">
        <v>2</v>
      </c>
    </row>
    <row r="30" spans="1:11" x14ac:dyDescent="0.25">
      <c r="A30" s="39">
        <v>12</v>
      </c>
      <c r="B30" s="40" t="str">
        <f>VLOOKUP($K30,'[15]3000Ю'!$D$19:$U$163,3,FALSE)</f>
        <v>ВАЛЮХОВ</v>
      </c>
      <c r="C30" s="40" t="str">
        <f>VLOOKUP($K30,'[15]3000Ю'!$D$19:$U$163,4,FALSE)</f>
        <v>Никита</v>
      </c>
      <c r="D30" s="96" t="str">
        <f>VLOOKUP($K30,'[15]3000Ю'!$D$19:$U$163,5,FALSE)</f>
        <v>13.12.1997</v>
      </c>
      <c r="E30" s="42" t="str">
        <f>VLOOKUP($K30,'[15]3000Ю'!$D$19:$U$163,6,FALSE)</f>
        <v>КМС</v>
      </c>
      <c r="F30" s="43" t="str">
        <f>VLOOKUP($K30,'[15]3000Ю'!$D$19:$U$163,7,FALSE)</f>
        <v xml:space="preserve">Иркутская область </v>
      </c>
      <c r="G30" s="41">
        <f>VLOOKUP($K30,'[15]3000Ю'!$D$19:$U$163,2,FALSE)</f>
        <v>221</v>
      </c>
      <c r="H30" s="48"/>
      <c r="I30" s="48"/>
      <c r="J30" s="39"/>
      <c r="K30" s="2">
        <v>3</v>
      </c>
    </row>
    <row r="31" spans="1:11" x14ac:dyDescent="0.25">
      <c r="A31" s="39">
        <v>13</v>
      </c>
      <c r="B31" s="40" t="str">
        <f>VLOOKUP($K31,'[15]3000Ю'!$D$19:$U$163,3,FALSE)</f>
        <v>ВАСИЛЬЕВ</v>
      </c>
      <c r="C31" s="40" t="str">
        <f>VLOOKUP($K31,'[15]3000Ю'!$D$19:$U$163,4,FALSE)</f>
        <v>Александр</v>
      </c>
      <c r="D31" s="96" t="str">
        <f>VLOOKUP($K31,'[15]3000Ю'!$D$19:$U$163,5,FALSE)</f>
        <v>08.02.1997</v>
      </c>
      <c r="E31" s="42" t="str">
        <f>VLOOKUP($K31,'[15]3000Ю'!$D$19:$U$163,6,FALSE)</f>
        <v>КМС</v>
      </c>
      <c r="F31" s="43" t="str">
        <f>VLOOKUP($K31,'[15]3000Ю'!$D$19:$U$163,7,FALSE)</f>
        <v>Москва-1 Чувашская республика</v>
      </c>
      <c r="G31" s="41">
        <f>VLOOKUP($K31,'[15]3000Ю'!$D$19:$U$163,2,FALSE)</f>
        <v>345</v>
      </c>
      <c r="H31" s="48"/>
      <c r="I31" s="48"/>
      <c r="J31" s="39"/>
      <c r="K31" s="2">
        <v>4</v>
      </c>
    </row>
    <row r="32" spans="1:11" x14ac:dyDescent="0.25">
      <c r="A32" s="39">
        <v>14</v>
      </c>
      <c r="B32" s="40" t="str">
        <f>VLOOKUP($K32,'[15]3000Ю'!$D$19:$U$163,3,FALSE)</f>
        <v>ГОЛОКТИОНОВ</v>
      </c>
      <c r="C32" s="40" t="str">
        <f>VLOOKUP($K32,'[15]3000Ю'!$D$19:$U$163,4,FALSE)</f>
        <v>Тимофей</v>
      </c>
      <c r="D32" s="96" t="str">
        <f>VLOOKUP($K32,'[15]3000Ю'!$D$19:$U$163,5,FALSE)</f>
        <v>31.08.1999</v>
      </c>
      <c r="E32" s="42" t="str">
        <f>VLOOKUP($K32,'[15]3000Ю'!$D$19:$U$163,6,FALSE)</f>
        <v>1</v>
      </c>
      <c r="F32" s="43" t="str">
        <f>VLOOKUP($K32,'[15]3000Ю'!$D$19:$U$163,7,FALSE)</f>
        <v xml:space="preserve">Орловская область </v>
      </c>
      <c r="G32" s="41">
        <f>VLOOKUP($K32,'[15]3000Ю'!$D$19:$U$163,2,FALSE)</f>
        <v>447</v>
      </c>
      <c r="H32" s="48"/>
      <c r="I32" s="48"/>
      <c r="J32" s="39"/>
      <c r="K32" s="2">
        <v>5</v>
      </c>
    </row>
    <row r="33" spans="1:11" x14ac:dyDescent="0.25">
      <c r="A33" s="39">
        <v>15</v>
      </c>
      <c r="B33" s="40" t="str">
        <f>VLOOKUP($K33,'[15]3000Ю'!$D$19:$U$163,3,FALSE)</f>
        <v>ДВОРЕЦКИЙ</v>
      </c>
      <c r="C33" s="40" t="str">
        <f>VLOOKUP($K33,'[15]3000Ю'!$D$19:$U$163,4,FALSE)</f>
        <v>Никита</v>
      </c>
      <c r="D33" s="96" t="str">
        <f>VLOOKUP($K33,'[15]3000Ю'!$D$19:$U$163,5,FALSE)</f>
        <v>18.07.1997</v>
      </c>
      <c r="E33" s="42" t="str">
        <f>VLOOKUP($K33,'[15]3000Ю'!$D$19:$U$163,6,FALSE)</f>
        <v>МС</v>
      </c>
      <c r="F33" s="43" t="str">
        <f>VLOOKUP($K33,'[15]3000Ю'!$D$19:$U$163,7,FALSE)</f>
        <v>Брянская область Смоленская область</v>
      </c>
      <c r="G33" s="41">
        <f>VLOOKUP($K33,'[15]3000Ю'!$D$19:$U$163,2,FALSE)</f>
        <v>305</v>
      </c>
      <c r="H33" s="44"/>
      <c r="I33" s="44"/>
      <c r="J33" s="39"/>
      <c r="K33" s="2">
        <v>6</v>
      </c>
    </row>
    <row r="34" spans="1:11" x14ac:dyDescent="0.25">
      <c r="A34" s="39">
        <v>16</v>
      </c>
      <c r="B34" s="40" t="str">
        <f>VLOOKUP($K34,'[15]3000Ю'!$D$19:$U$163,3,FALSE)</f>
        <v>КАЛАШНИКОВ</v>
      </c>
      <c r="C34" s="40" t="str">
        <f>VLOOKUP($K34,'[15]3000Ю'!$D$19:$U$163,4,FALSE)</f>
        <v>Юрий</v>
      </c>
      <c r="D34" s="96" t="str">
        <f>VLOOKUP($K34,'[15]3000Ю'!$D$19:$U$163,5,FALSE)</f>
        <v>06.01.1999</v>
      </c>
      <c r="E34" s="42" t="str">
        <f>VLOOKUP($K34,'[15]3000Ю'!$D$19:$U$163,6,FALSE)</f>
        <v>КМС</v>
      </c>
      <c r="F34" s="43" t="str">
        <f>VLOOKUP($K34,'[15]3000Ю'!$D$19:$U$163,7,FALSE)</f>
        <v xml:space="preserve">Краснодарский край </v>
      </c>
      <c r="G34" s="41">
        <f>VLOOKUP($K34,'[15]3000Ю'!$D$19:$U$163,2,FALSE)</f>
        <v>75</v>
      </c>
      <c r="H34" s="44"/>
      <c r="I34" s="44"/>
      <c r="J34" s="39"/>
      <c r="K34" s="2">
        <v>24</v>
      </c>
    </row>
    <row r="35" spans="1:11" x14ac:dyDescent="0.25">
      <c r="A35" s="39">
        <v>17</v>
      </c>
      <c r="B35" s="40" t="str">
        <f>VLOOKUP($K35,'[15]3000Ю'!$D$19:$U$163,3,FALSE)</f>
        <v>ПЛОХОТНИКОВ</v>
      </c>
      <c r="C35" s="40" t="str">
        <f>VLOOKUP($K35,'[15]3000Ю'!$D$19:$U$163,4,FALSE)</f>
        <v>Константин</v>
      </c>
      <c r="D35" s="96" t="str">
        <f>VLOOKUP($K35,'[15]3000Ю'!$D$19:$U$163,5,FALSE)</f>
        <v>24.03.1997</v>
      </c>
      <c r="E35" s="42" t="str">
        <f>VLOOKUP($K35,'[15]3000Ю'!$D$19:$U$163,6,FALSE)</f>
        <v>МС</v>
      </c>
      <c r="F35" s="43" t="str">
        <f>VLOOKUP($K35,'[15]3000Ю'!$D$19:$U$163,7,FALSE)</f>
        <v xml:space="preserve">Краснодарский край </v>
      </c>
      <c r="G35" s="41">
        <f>VLOOKUP($K35,'[15]3000Ю'!$D$19:$U$163,2,FALSE)</f>
        <v>68</v>
      </c>
      <c r="H35" s="129"/>
      <c r="I35" s="129"/>
      <c r="J35" s="130"/>
      <c r="K35" s="2">
        <v>25</v>
      </c>
    </row>
    <row r="36" spans="1:11" x14ac:dyDescent="0.25">
      <c r="A36" s="39">
        <v>18</v>
      </c>
      <c r="B36" s="40" t="str">
        <f>VLOOKUP($K36,'[15]3000Ю'!$D$19:$U$163,3,FALSE)</f>
        <v>ДЯТЛОВ</v>
      </c>
      <c r="C36" s="40" t="str">
        <f>VLOOKUP($K36,'[15]3000Ю'!$D$19:$U$163,4,FALSE)</f>
        <v>Кирилл</v>
      </c>
      <c r="D36" s="96" t="str">
        <f>VLOOKUP($K36,'[15]3000Ю'!$D$19:$U$163,5,FALSE)</f>
        <v>25.07.1997</v>
      </c>
      <c r="E36" s="42" t="str">
        <f>VLOOKUP($K36,'[15]3000Ю'!$D$19:$U$163,6,FALSE)</f>
        <v>КМС</v>
      </c>
      <c r="F36" s="43" t="str">
        <f>VLOOKUP($K36,'[15]3000Ю'!$D$19:$U$163,7,FALSE)</f>
        <v xml:space="preserve">Республика Татарстан </v>
      </c>
      <c r="G36" s="41">
        <f>VLOOKUP($K36,'[15]3000Ю'!$D$19:$U$163,2,FALSE)</f>
        <v>399</v>
      </c>
      <c r="H36" s="129"/>
      <c r="I36" s="129"/>
      <c r="J36" s="130"/>
      <c r="K36" s="2">
        <v>7</v>
      </c>
    </row>
    <row r="37" spans="1:11" x14ac:dyDescent="0.25">
      <c r="A37" s="39">
        <v>19</v>
      </c>
      <c r="B37" s="40" t="str">
        <f>VLOOKUP($K37,'[15]3000Ю'!$D$19:$U$163,3,FALSE)</f>
        <v>ЕГИНОВ</v>
      </c>
      <c r="C37" s="40" t="str">
        <f>VLOOKUP($K37,'[15]3000Ю'!$D$19:$U$163,4,FALSE)</f>
        <v>Тимофей</v>
      </c>
      <c r="D37" s="96" t="str">
        <f>VLOOKUP($K37,'[15]3000Ю'!$D$19:$U$163,5,FALSE)</f>
        <v>01.01.2000</v>
      </c>
      <c r="E37" s="42" t="str">
        <f>VLOOKUP($K37,'[15]3000Ю'!$D$19:$U$163,6,FALSE)</f>
        <v>КМС</v>
      </c>
      <c r="F37" s="43" t="str">
        <f>VLOOKUP($K37,'[15]3000Ю'!$D$19:$U$163,7,FALSE)</f>
        <v>Чувашская республика Ярославская область</v>
      </c>
      <c r="G37" s="41">
        <f>VLOOKUP($K37,'[15]3000Ю'!$D$19:$U$163,2,FALSE)</f>
        <v>413</v>
      </c>
      <c r="H37" s="129"/>
      <c r="I37" s="129"/>
      <c r="J37" s="130"/>
      <c r="K37" s="2">
        <v>8</v>
      </c>
    </row>
    <row r="38" spans="1:11" x14ac:dyDescent="0.25">
      <c r="A38" s="39">
        <v>20</v>
      </c>
      <c r="B38" s="40" t="str">
        <f>VLOOKUP($K38,'[15]3000Ю'!$D$19:$U$163,3,FALSE)</f>
        <v>ПЕТРОВ</v>
      </c>
      <c r="C38" s="40" t="str">
        <f>VLOOKUP($K38,'[15]3000Ю'!$D$19:$U$163,4,FALSE)</f>
        <v>Павел</v>
      </c>
      <c r="D38" s="96" t="str">
        <f>VLOOKUP($K38,'[15]3000Ю'!$D$19:$U$163,5,FALSE)</f>
        <v>12.08.1999</v>
      </c>
      <c r="E38" s="42" t="str">
        <f>VLOOKUP($K38,'[15]3000Ю'!$D$19:$U$163,6,FALSE)</f>
        <v>2</v>
      </c>
      <c r="F38" s="43" t="str">
        <f>VLOOKUP($K38,'[15]3000Ю'!$D$19:$U$163,7,FALSE)</f>
        <v xml:space="preserve">Республика Башкортостан </v>
      </c>
      <c r="G38" s="41">
        <f>VLOOKUP($K38,'[15]3000Ю'!$D$19:$U$163,2,FALSE)</f>
        <v>510</v>
      </c>
      <c r="H38" s="129"/>
      <c r="I38" s="129"/>
      <c r="J38" s="130"/>
      <c r="K38" s="2">
        <v>9</v>
      </c>
    </row>
    <row r="39" spans="1:11" x14ac:dyDescent="0.25">
      <c r="A39" s="39">
        <v>21</v>
      </c>
      <c r="B39" s="40" t="str">
        <f>VLOOKUP($K39,'[15]3000Ю'!$D$19:$U$163,3,FALSE)</f>
        <v>КИРГИЗОВ</v>
      </c>
      <c r="C39" s="40" t="str">
        <f>VLOOKUP($K39,'[15]3000Ю'!$D$19:$U$163,4,FALSE)</f>
        <v>Михаил</v>
      </c>
      <c r="D39" s="96" t="str">
        <f>VLOOKUP($K39,'[15]3000Ю'!$D$19:$U$163,5,FALSE)</f>
        <v>11.05.1998</v>
      </c>
      <c r="E39" s="42" t="str">
        <f>VLOOKUP($K39,'[15]3000Ю'!$D$19:$U$163,6,FALSE)</f>
        <v>КМС</v>
      </c>
      <c r="F39" s="43" t="str">
        <f>VLOOKUP($K39,'[15]3000Ю'!$D$19:$U$163,7,FALSE)</f>
        <v>Московская область Чувашская республика</v>
      </c>
      <c r="G39" s="41">
        <f>VLOOKUP($K39,'[15]3000Ю'!$D$19:$U$163,2,FALSE)</f>
        <v>273</v>
      </c>
      <c r="H39" s="129"/>
      <c r="I39" s="129"/>
      <c r="J39" s="130" t="s">
        <v>25</v>
      </c>
      <c r="K39" s="2">
        <v>10</v>
      </c>
    </row>
    <row r="40" spans="1:11" x14ac:dyDescent="0.25">
      <c r="A40" s="39">
        <v>22</v>
      </c>
      <c r="B40" s="40" t="str">
        <f>VLOOKUP($K40,'[15]3000Ю'!$D$19:$U$163,3,FALSE)</f>
        <v>СОЛОВЬЕВ</v>
      </c>
      <c r="C40" s="40" t="str">
        <f>VLOOKUP($K40,'[15]3000Ю'!$D$19:$U$163,4,FALSE)</f>
        <v>Сергей</v>
      </c>
      <c r="D40" s="96" t="str">
        <f>VLOOKUP($K40,'[15]3000Ю'!$D$19:$U$163,5,FALSE)</f>
        <v>05.10.1997</v>
      </c>
      <c r="E40" s="42" t="str">
        <f>VLOOKUP($K40,'[15]3000Ю'!$D$19:$U$163,6,FALSE)</f>
        <v>1</v>
      </c>
      <c r="F40" s="43" t="str">
        <f>VLOOKUP($K40,'[15]3000Ю'!$D$19:$U$163,7,FALSE)</f>
        <v xml:space="preserve">Республика Бурятия </v>
      </c>
      <c r="G40" s="41">
        <f>VLOOKUP($K40,'[15]3000Ю'!$D$19:$U$163,2,FALSE)</f>
        <v>6</v>
      </c>
      <c r="H40" s="129"/>
      <c r="I40" s="129"/>
      <c r="J40" s="130"/>
      <c r="K40" s="2">
        <v>20</v>
      </c>
    </row>
    <row r="41" spans="1:11" x14ac:dyDescent="0.25">
      <c r="A41" s="39">
        <v>23</v>
      </c>
      <c r="B41" s="40" t="str">
        <f>VLOOKUP($K41,'[15]3000Ю'!$D$19:$U$163,3,FALSE)</f>
        <v>ФЕДОТОВ</v>
      </c>
      <c r="C41" s="40" t="str">
        <f>VLOOKUP($K41,'[15]3000Ю'!$D$19:$U$163,4,FALSE)</f>
        <v>Станислав</v>
      </c>
      <c r="D41" s="96" t="str">
        <f>VLOOKUP($K41,'[15]3000Ю'!$D$19:$U$163,5,FALSE)</f>
        <v>30.12.1998</v>
      </c>
      <c r="E41" s="42" t="str">
        <f>VLOOKUP($K41,'[15]3000Ю'!$D$19:$U$163,6,FALSE)</f>
        <v>КМС</v>
      </c>
      <c r="F41" s="43" t="str">
        <f>VLOOKUP($K41,'[15]3000Ю'!$D$19:$U$163,7,FALSE)</f>
        <v>Москва-1 Чувашская республика</v>
      </c>
      <c r="G41" s="41">
        <f>VLOOKUP($K41,'[15]3000Ю'!$D$19:$U$163,2,FALSE)</f>
        <v>346</v>
      </c>
      <c r="H41" s="129"/>
      <c r="I41" s="129"/>
      <c r="J41" s="130"/>
      <c r="K41" s="2">
        <v>21</v>
      </c>
    </row>
    <row r="42" spans="1:11" x14ac:dyDescent="0.25">
      <c r="A42" s="39">
        <v>24</v>
      </c>
      <c r="B42" s="40" t="str">
        <f>VLOOKUP($K42,'[15]3000Ю'!$D$19:$U$163,3,FALSE)</f>
        <v>ЦАРАПКИН</v>
      </c>
      <c r="C42" s="40" t="str">
        <f>VLOOKUP($K42,'[15]3000Ю'!$D$19:$U$163,4,FALSE)</f>
        <v>Максим</v>
      </c>
      <c r="D42" s="96" t="str">
        <f>VLOOKUP($K42,'[15]3000Ю'!$D$19:$U$163,5,FALSE)</f>
        <v>15.04.1998</v>
      </c>
      <c r="E42" s="42" t="str">
        <f>VLOOKUP($K42,'[15]3000Ю'!$D$19:$U$163,6,FALSE)</f>
        <v>КМС</v>
      </c>
      <c r="F42" s="43" t="str">
        <f>VLOOKUP($K42,'[15]3000Ю'!$D$19:$U$163,7,FALSE)</f>
        <v>Москва Пензенская область</v>
      </c>
      <c r="G42" s="41">
        <f>VLOOKUP($K42,'[15]3000Ю'!$D$19:$U$163,2,FALSE)</f>
        <v>432</v>
      </c>
      <c r="H42" s="129"/>
      <c r="I42" s="129"/>
      <c r="J42" s="130" t="s">
        <v>25</v>
      </c>
      <c r="K42" s="2">
        <v>22</v>
      </c>
    </row>
    <row r="43" spans="1:11" x14ac:dyDescent="0.25">
      <c r="A43" s="39">
        <v>25</v>
      </c>
      <c r="B43" s="40" t="str">
        <f>VLOOKUP($K43,'[15]3000Ю'!$D$19:$U$163,3,FALSE)</f>
        <v>ШВЕЦОВ</v>
      </c>
      <c r="C43" s="40" t="str">
        <f>VLOOKUP($K43,'[15]3000Ю'!$D$19:$U$163,4,FALSE)</f>
        <v>Пётр</v>
      </c>
      <c r="D43" s="96" t="str">
        <f>VLOOKUP($K43,'[15]3000Ю'!$D$19:$U$163,5,FALSE)</f>
        <v>14.07.1999</v>
      </c>
      <c r="E43" s="42" t="str">
        <f>VLOOKUP($K43,'[15]3000Ю'!$D$19:$U$163,6,FALSE)</f>
        <v>КМС</v>
      </c>
      <c r="F43" s="43" t="str">
        <f>VLOOKUP($K43,'[15]3000Ю'!$D$19:$U$163,7,FALSE)</f>
        <v xml:space="preserve">Новосибирская область </v>
      </c>
      <c r="G43" s="41">
        <f>VLOOKUP($K43,'[15]3000Ю'!$D$19:$U$163,2,FALSE)</f>
        <v>303</v>
      </c>
      <c r="H43" s="129"/>
      <c r="I43" s="129"/>
      <c r="J43" s="130"/>
      <c r="K43" s="2">
        <v>23</v>
      </c>
    </row>
    <row r="44" spans="1:11" x14ac:dyDescent="0.25">
      <c r="A44" s="46"/>
      <c r="B44" s="131"/>
      <c r="C44" s="131"/>
      <c r="D44" s="132"/>
      <c r="E44" s="55"/>
      <c r="F44" s="120"/>
      <c r="G44" s="95"/>
      <c r="H44" s="129"/>
      <c r="I44" s="129"/>
      <c r="J44" s="130"/>
    </row>
    <row r="45" spans="1:11" x14ac:dyDescent="0.25">
      <c r="A45" s="46"/>
      <c r="B45" s="131"/>
      <c r="C45" s="131"/>
      <c r="D45" s="132"/>
      <c r="E45" s="55"/>
      <c r="F45" s="120"/>
      <c r="G45" s="95"/>
      <c r="H45" s="44"/>
      <c r="I45" s="44"/>
      <c r="J45" s="46"/>
    </row>
    <row r="46" spans="1:11" x14ac:dyDescent="0.25">
      <c r="A46" s="46"/>
      <c r="B46" s="131"/>
      <c r="C46" s="131"/>
      <c r="D46" s="132"/>
      <c r="E46" s="55"/>
      <c r="F46" s="120"/>
      <c r="G46" s="95"/>
      <c r="H46" s="44"/>
      <c r="I46" s="44"/>
      <c r="J46" s="39"/>
    </row>
    <row r="47" spans="1:11" x14ac:dyDescent="0.25">
      <c r="A47" s="46"/>
      <c r="B47" s="131"/>
      <c r="C47" s="131"/>
      <c r="D47" s="132"/>
      <c r="E47" s="55"/>
      <c r="F47" s="120"/>
      <c r="G47" s="95"/>
      <c r="H47" s="44"/>
      <c r="I47" s="44"/>
      <c r="J47" s="39"/>
    </row>
    <row r="48" spans="1:11" x14ac:dyDescent="0.25">
      <c r="A48" s="46"/>
      <c r="B48" s="131"/>
      <c r="C48" s="131"/>
      <c r="D48" s="95"/>
      <c r="E48" s="133"/>
      <c r="F48" s="120"/>
      <c r="G48" s="39"/>
      <c r="H48" s="44"/>
      <c r="I48" s="44"/>
      <c r="J48" s="39"/>
    </row>
    <row r="49" spans="1:10" x14ac:dyDescent="0.25">
      <c r="A49" s="41"/>
      <c r="B49" s="66" t="s">
        <v>34</v>
      </c>
      <c r="C49" s="66"/>
      <c r="D49" s="67"/>
      <c r="E49" s="68"/>
      <c r="F49" s="69"/>
      <c r="G49" s="121" t="s">
        <v>42</v>
      </c>
      <c r="H49" s="122"/>
      <c r="I49" s="122"/>
      <c r="J49" s="123"/>
    </row>
    <row r="50" spans="1:10" x14ac:dyDescent="0.25">
      <c r="A50" s="119"/>
      <c r="B50" s="71" t="s">
        <v>35</v>
      </c>
      <c r="C50" s="71"/>
      <c r="D50" s="72"/>
      <c r="E50" s="73"/>
      <c r="F50" s="74"/>
      <c r="G50" s="121" t="s">
        <v>36</v>
      </c>
      <c r="H50" s="124"/>
      <c r="I50" s="124"/>
      <c r="J50" s="125"/>
    </row>
    <row r="51" spans="1:10" x14ac:dyDescent="0.25">
      <c r="A51" s="119"/>
      <c r="B51" s="71" t="s">
        <v>37</v>
      </c>
      <c r="C51" s="71"/>
      <c r="D51" s="75"/>
      <c r="E51" s="76"/>
      <c r="F51" s="77"/>
      <c r="G51" s="121" t="s">
        <v>43</v>
      </c>
      <c r="H51" s="124"/>
      <c r="I51" s="124"/>
      <c r="J51" s="125"/>
    </row>
    <row r="52" spans="1:10" x14ac:dyDescent="0.25">
      <c r="A52" s="119"/>
      <c r="B52" s="71" t="s">
        <v>38</v>
      </c>
      <c r="C52" s="71"/>
      <c r="D52" s="75"/>
      <c r="E52" s="76"/>
      <c r="F52" s="77"/>
      <c r="G52" s="121" t="s">
        <v>44</v>
      </c>
      <c r="H52" s="124"/>
      <c r="I52" s="124"/>
      <c r="J52" s="125"/>
    </row>
  </sheetData>
  <pageMargins left="0.47244094488188981" right="0" top="0.59055118110236227" bottom="0.39370078740157483" header="0" footer="0"/>
  <pageSetup paperSize="9" scale="90" orientation="portrait" r:id="rId1"/>
  <headerFooter>
    <oddHeader>&amp;R&amp;A</oddHead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Word.Picture.8" shapeId="3073" r:id="rId4">
          <objectPr defaultSize="0" autoPict="0" r:id="rId5">
            <anchor moveWithCells="1" sizeWithCells="1">
              <from>
                <xdr:col>2</xdr:col>
                <xdr:colOff>228600</xdr:colOff>
                <xdr:row>8</xdr:row>
                <xdr:rowOff>180975</xdr:rowOff>
              </from>
              <to>
                <xdr:col>2</xdr:col>
                <xdr:colOff>771525</xdr:colOff>
                <xdr:row>13</xdr:row>
                <xdr:rowOff>76200</xdr:rowOff>
              </to>
            </anchor>
          </objectPr>
        </oleObject>
      </mc:Choice>
      <mc:Fallback>
        <oleObject progId="Word.Picture.8" shapeId="3073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39"/>
  <sheetViews>
    <sheetView zoomScaleNormal="100" workbookViewId="0">
      <selection activeCell="G10" sqref="G10"/>
    </sheetView>
  </sheetViews>
  <sheetFormatPr defaultColWidth="2" defaultRowHeight="12.75" x14ac:dyDescent="0.2"/>
  <cols>
    <col min="1" max="1" width="5.140625" style="267" customWidth="1"/>
    <col min="2" max="2" width="6.7109375" style="257" customWidth="1"/>
    <col min="3" max="3" width="18.42578125" style="201" customWidth="1"/>
    <col min="4" max="4" width="12.7109375" style="201" customWidth="1"/>
    <col min="5" max="5" width="10.42578125" style="257" customWidth="1"/>
    <col min="6" max="6" width="5.140625" style="257" customWidth="1"/>
    <col min="7" max="7" width="32.7109375" style="267" customWidth="1"/>
    <col min="8" max="10" width="7.28515625" style="257" customWidth="1"/>
    <col min="11" max="11" width="4.7109375" style="257" customWidth="1"/>
    <col min="12" max="14" width="7.28515625" style="257" customWidth="1"/>
    <col min="15" max="15" width="8.7109375" style="266" customWidth="1"/>
    <col min="16" max="16" width="6.5703125" style="266" customWidth="1"/>
    <col min="17" max="17" width="5.140625" style="266" customWidth="1"/>
    <col min="18" max="228" width="9.140625" style="201" customWidth="1"/>
    <col min="229" max="229" width="3.5703125" style="201" customWidth="1"/>
    <col min="230" max="230" width="7.5703125" style="201" customWidth="1"/>
    <col min="231" max="231" width="26.140625" style="201" customWidth="1"/>
    <col min="232" max="232" width="3.28515625" style="201" customWidth="1"/>
    <col min="233" max="233" width="4.7109375" style="201" customWidth="1"/>
    <col min="234" max="234" width="11.7109375" style="201" customWidth="1"/>
    <col min="235" max="16384" width="2" style="201"/>
  </cols>
  <sheetData>
    <row r="1" spans="1:22" customFormat="1" ht="18.75" x14ac:dyDescent="0.3">
      <c r="A1" s="198"/>
      <c r="B1" s="198"/>
      <c r="C1" s="198"/>
      <c r="D1" s="198"/>
      <c r="E1" s="198"/>
      <c r="F1" s="198"/>
      <c r="G1" s="198"/>
      <c r="H1" s="5" t="s">
        <v>1</v>
      </c>
      <c r="I1" s="5"/>
      <c r="J1" s="268"/>
      <c r="K1" s="198"/>
      <c r="L1" s="198"/>
      <c r="M1" s="198"/>
      <c r="N1" s="198"/>
      <c r="O1" s="269"/>
      <c r="P1" s="269"/>
      <c r="Q1" s="270"/>
      <c r="R1" s="271"/>
      <c r="V1" s="5"/>
    </row>
    <row r="2" spans="1:22" ht="18" customHeight="1" x14ac:dyDescent="0.3">
      <c r="A2" s="198"/>
      <c r="B2" s="198"/>
      <c r="C2" s="198"/>
      <c r="D2" s="198"/>
      <c r="E2" s="198"/>
      <c r="F2" s="198"/>
      <c r="G2" s="198"/>
      <c r="H2" s="5" t="s">
        <v>2</v>
      </c>
      <c r="I2" s="5"/>
      <c r="J2" s="268"/>
      <c r="K2" s="198"/>
      <c r="L2" s="198"/>
      <c r="M2" s="198"/>
      <c r="N2" s="198"/>
      <c r="O2" s="269"/>
      <c r="P2" s="269"/>
      <c r="Q2" s="270"/>
      <c r="V2" s="5"/>
    </row>
    <row r="3" spans="1:22" ht="18" customHeight="1" x14ac:dyDescent="0.3">
      <c r="A3" s="198"/>
      <c r="B3"/>
      <c r="C3" s="198"/>
      <c r="D3" s="198"/>
      <c r="E3" s="198"/>
      <c r="F3" s="198"/>
      <c r="G3" s="198"/>
      <c r="H3" s="5" t="s">
        <v>3</v>
      </c>
      <c r="I3" s="5"/>
      <c r="J3" s="268"/>
      <c r="K3" s="198"/>
      <c r="L3" s="198"/>
      <c r="M3" s="198"/>
      <c r="N3" s="198"/>
      <c r="O3" s="269"/>
      <c r="P3" s="269"/>
      <c r="Q3" s="270"/>
      <c r="V3" s="5"/>
    </row>
    <row r="4" spans="1:22" ht="18" customHeight="1" x14ac:dyDescent="0.3">
      <c r="A4" s="198"/>
      <c r="B4"/>
      <c r="C4" s="198"/>
      <c r="D4" s="198"/>
      <c r="E4" s="198"/>
      <c r="F4" s="198"/>
      <c r="G4" s="198"/>
      <c r="H4" s="5" t="s">
        <v>79</v>
      </c>
      <c r="I4" s="5"/>
      <c r="J4" s="268"/>
      <c r="K4" s="198"/>
      <c r="L4" s="198"/>
      <c r="M4" s="198"/>
      <c r="N4" s="198"/>
      <c r="O4" s="269"/>
      <c r="P4" s="269"/>
      <c r="Q4" s="270"/>
      <c r="V4" s="5"/>
    </row>
    <row r="5" spans="1:22" ht="15" customHeight="1" x14ac:dyDescent="0.3">
      <c r="A5" s="2"/>
      <c r="B5" s="2"/>
      <c r="C5" s="2"/>
      <c r="D5" s="2"/>
      <c r="E5" s="2"/>
      <c r="F5" s="2"/>
      <c r="G5" s="2"/>
      <c r="H5" s="5"/>
      <c r="I5" s="5"/>
      <c r="J5" s="22"/>
      <c r="K5" s="2"/>
      <c r="L5" s="2"/>
      <c r="M5" s="2"/>
      <c r="N5" s="2"/>
      <c r="O5" s="272"/>
      <c r="P5" s="272"/>
      <c r="Q5" s="273"/>
      <c r="V5" s="5"/>
    </row>
    <row r="6" spans="1:22" ht="20.100000000000001" customHeight="1" x14ac:dyDescent="0.3">
      <c r="A6" s="2"/>
      <c r="B6" s="2"/>
      <c r="C6" s="2"/>
      <c r="D6" s="2"/>
      <c r="E6" s="2"/>
      <c r="F6" s="2"/>
      <c r="G6" s="2"/>
      <c r="H6" s="6" t="s">
        <v>4</v>
      </c>
      <c r="I6" s="6"/>
      <c r="J6" s="22"/>
      <c r="K6" s="2"/>
      <c r="L6" s="2"/>
      <c r="M6" s="2"/>
      <c r="N6" s="2"/>
      <c r="O6" s="272"/>
      <c r="P6" s="272"/>
      <c r="Q6" s="273"/>
      <c r="V6" s="6"/>
    </row>
    <row r="7" spans="1:22" ht="20.100000000000001" customHeight="1" x14ac:dyDescent="0.3">
      <c r="A7" s="202">
        <v>22</v>
      </c>
      <c r="B7" s="10" t="s">
        <v>6</v>
      </c>
      <c r="C7" s="2"/>
      <c r="D7" s="2"/>
      <c r="E7" s="2"/>
      <c r="F7" s="2"/>
      <c r="G7" s="2"/>
      <c r="H7" s="6" t="s">
        <v>5</v>
      </c>
      <c r="I7" s="6"/>
      <c r="J7" s="22"/>
      <c r="K7" s="2"/>
      <c r="L7" s="2"/>
      <c r="M7" s="2"/>
      <c r="N7" s="2"/>
      <c r="O7" s="272"/>
      <c r="P7" s="272"/>
      <c r="Q7" s="273"/>
      <c r="V7" s="6"/>
    </row>
    <row r="8" spans="1:22" ht="15" customHeight="1" x14ac:dyDescent="0.3">
      <c r="A8" s="202">
        <v>22</v>
      </c>
      <c r="B8" s="10" t="s">
        <v>8</v>
      </c>
      <c r="C8" s="2"/>
      <c r="D8" s="2"/>
      <c r="E8" s="2"/>
      <c r="F8" s="2"/>
      <c r="G8" s="2"/>
      <c r="H8" s="5"/>
      <c r="I8" s="22"/>
      <c r="J8" s="22"/>
      <c r="K8" s="2"/>
      <c r="L8" s="2"/>
      <c r="M8" s="2"/>
      <c r="N8" s="2"/>
      <c r="O8" s="272"/>
      <c r="P8" s="272"/>
      <c r="Q8" s="273"/>
      <c r="V8" s="6"/>
    </row>
    <row r="9" spans="1:22" ht="18" customHeight="1" x14ac:dyDescent="0.3">
      <c r="A9" s="202">
        <v>20.75</v>
      </c>
      <c r="B9" s="10" t="s">
        <v>10</v>
      </c>
      <c r="C9" s="274"/>
      <c r="D9" s="274"/>
      <c r="E9" s="275"/>
      <c r="F9" s="275"/>
      <c r="G9" s="276"/>
      <c r="H9" s="161" t="s">
        <v>80</v>
      </c>
      <c r="I9" s="11"/>
      <c r="J9" s="275"/>
      <c r="K9" s="275"/>
      <c r="L9" s="277"/>
      <c r="M9" s="277"/>
      <c r="N9" s="277"/>
      <c r="O9" s="278"/>
      <c r="P9" s="279"/>
      <c r="Q9" s="280"/>
      <c r="V9" s="281"/>
    </row>
    <row r="10" spans="1:22" ht="15" customHeight="1" x14ac:dyDescent="0.3">
      <c r="A10" s="282"/>
      <c r="B10" s="283"/>
      <c r="C10" s="274"/>
      <c r="D10" s="274"/>
      <c r="E10" s="275"/>
      <c r="F10" s="275"/>
      <c r="G10" s="276"/>
      <c r="H10" s="284" t="s">
        <v>81</v>
      </c>
      <c r="I10" s="284"/>
      <c r="J10" s="285"/>
      <c r="K10" s="275"/>
      <c r="L10" s="277"/>
      <c r="M10" s="277"/>
      <c r="N10" s="277"/>
      <c r="O10" s="273"/>
      <c r="P10" s="279"/>
      <c r="Q10" s="280"/>
      <c r="V10" s="286"/>
    </row>
    <row r="11" spans="1:22" ht="26.25" customHeight="1" x14ac:dyDescent="0.3">
      <c r="A11" s="287"/>
      <c r="B11" s="287"/>
      <c r="C11" s="288"/>
      <c r="D11" s="288"/>
      <c r="E11" s="275"/>
      <c r="F11" s="275"/>
      <c r="G11" s="276"/>
      <c r="H11" s="289" t="s">
        <v>11</v>
      </c>
      <c r="I11" s="17"/>
      <c r="J11" s="290"/>
      <c r="K11" s="275"/>
      <c r="L11" s="277"/>
      <c r="M11" s="277"/>
      <c r="N11" s="277"/>
      <c r="O11" s="19"/>
      <c r="P11" s="291" t="str">
        <f>[14]ЯдЮ!D18</f>
        <v xml:space="preserve">           19 февраля 2019 г.</v>
      </c>
      <c r="Q11" s="280"/>
      <c r="V11" s="292"/>
    </row>
    <row r="12" spans="1:22" ht="18" customHeight="1" x14ac:dyDescent="0.3">
      <c r="A12" s="224"/>
      <c r="B12" s="224"/>
      <c r="C12" s="288"/>
      <c r="D12" s="288"/>
      <c r="E12" s="275"/>
      <c r="F12" s="275"/>
      <c r="G12" s="276"/>
      <c r="H12" s="275"/>
      <c r="I12" s="275"/>
      <c r="J12" s="290"/>
      <c r="K12" s="275"/>
      <c r="L12" s="277"/>
      <c r="M12" s="277"/>
      <c r="N12" s="277"/>
      <c r="O12" s="19" t="s">
        <v>12</v>
      </c>
      <c r="P12" s="20">
        <v>0.73611111111111116</v>
      </c>
      <c r="Q12" s="280"/>
    </row>
    <row r="13" spans="1:22" ht="18" customHeight="1" x14ac:dyDescent="0.3">
      <c r="A13" s="30" t="s">
        <v>82</v>
      </c>
      <c r="B13" s="293"/>
      <c r="C13" s="26"/>
      <c r="D13" s="26"/>
      <c r="E13" s="26"/>
      <c r="F13" s="26"/>
      <c r="G13" s="276"/>
      <c r="H13" s="294" t="s">
        <v>65</v>
      </c>
      <c r="I13" s="294"/>
      <c r="J13" s="295"/>
      <c r="K13" s="275"/>
      <c r="L13" s="277"/>
      <c r="M13" s="277"/>
      <c r="N13" s="277"/>
      <c r="O13" s="19" t="s">
        <v>14</v>
      </c>
      <c r="P13" s="22"/>
      <c r="Q13" s="280"/>
    </row>
    <row r="14" spans="1:22" ht="9.9499999999999993" customHeight="1" thickBot="1" x14ac:dyDescent="0.35">
      <c r="A14" s="296"/>
      <c r="B14" s="296"/>
      <c r="C14" s="297"/>
      <c r="D14" s="297"/>
      <c r="E14" s="296"/>
      <c r="F14" s="296"/>
      <c r="G14" s="298"/>
      <c r="H14" s="296"/>
      <c r="I14" s="296"/>
      <c r="J14" s="296"/>
      <c r="K14" s="296"/>
      <c r="L14" s="299"/>
      <c r="M14" s="299"/>
      <c r="N14" s="299"/>
      <c r="O14" s="300"/>
      <c r="P14" s="301"/>
      <c r="Q14" s="296"/>
    </row>
    <row r="15" spans="1:22" ht="3" customHeight="1" thickBot="1" x14ac:dyDescent="0.3">
      <c r="A15" s="302"/>
      <c r="B15" s="303"/>
      <c r="C15" s="304"/>
      <c r="D15" s="304"/>
      <c r="E15" s="303"/>
      <c r="F15" s="303"/>
      <c r="G15" s="305"/>
      <c r="H15" s="303"/>
      <c r="I15" s="303"/>
      <c r="J15" s="303"/>
      <c r="K15" s="303"/>
      <c r="L15" s="306"/>
      <c r="M15" s="306"/>
      <c r="N15" s="306"/>
      <c r="O15" s="307"/>
      <c r="P15" s="308"/>
      <c r="Q15" s="309"/>
    </row>
    <row r="16" spans="1:22" s="241" customFormat="1" ht="15.75" customHeight="1" thickBot="1" x14ac:dyDescent="0.25">
      <c r="A16" s="310" t="s">
        <v>83</v>
      </c>
      <c r="B16" s="361" t="s">
        <v>20</v>
      </c>
      <c r="C16" s="361" t="s">
        <v>68</v>
      </c>
      <c r="D16" s="361" t="s">
        <v>16</v>
      </c>
      <c r="E16" s="363" t="s">
        <v>17</v>
      </c>
      <c r="F16" s="365" t="s">
        <v>18</v>
      </c>
      <c r="G16" s="361" t="s">
        <v>41</v>
      </c>
      <c r="H16" s="356" t="s">
        <v>84</v>
      </c>
      <c r="I16" s="357"/>
      <c r="J16" s="357"/>
      <c r="K16" s="357"/>
      <c r="L16" s="357"/>
      <c r="M16" s="357"/>
      <c r="N16" s="358"/>
      <c r="O16" s="311" t="s">
        <v>85</v>
      </c>
      <c r="P16" s="359" t="s">
        <v>86</v>
      </c>
      <c r="Q16" s="312" t="s">
        <v>87</v>
      </c>
    </row>
    <row r="17" spans="1:17" s="241" customFormat="1" ht="15.75" customHeight="1" thickBot="1" x14ac:dyDescent="0.3">
      <c r="A17" s="313" t="s">
        <v>88</v>
      </c>
      <c r="B17" s="362"/>
      <c r="C17" s="362"/>
      <c r="D17" s="362"/>
      <c r="E17" s="364"/>
      <c r="F17" s="366"/>
      <c r="G17" s="362"/>
      <c r="H17" s="314">
        <v>1</v>
      </c>
      <c r="I17" s="314">
        <v>2</v>
      </c>
      <c r="J17" s="314">
        <v>3</v>
      </c>
      <c r="K17" s="314"/>
      <c r="L17" s="314">
        <v>4</v>
      </c>
      <c r="M17" s="314">
        <v>5</v>
      </c>
      <c r="N17" s="314">
        <v>6</v>
      </c>
      <c r="O17" s="315" t="s">
        <v>89</v>
      </c>
      <c r="P17" s="360"/>
      <c r="Q17" s="316"/>
    </row>
    <row r="18" spans="1:17" s="257" customFormat="1" ht="17.25" customHeight="1" x14ac:dyDescent="0.2">
      <c r="A18" s="317">
        <v>1</v>
      </c>
      <c r="B18" s="318">
        <f>[14]ЯдЮ!C20</f>
        <v>366</v>
      </c>
      <c r="C18" s="319" t="str">
        <f>[14]ЯдЮ!D20</f>
        <v>КИРИЛЛОВ</v>
      </c>
      <c r="D18" s="320" t="str">
        <f>[14]ЯдЮ!E20</f>
        <v>Даниил</v>
      </c>
      <c r="E18" s="321">
        <f>[14]ЯдЮ!F20</f>
        <v>36059</v>
      </c>
      <c r="F18" s="322" t="str">
        <f>[14]ЯдЮ!G20</f>
        <v>МС</v>
      </c>
      <c r="G18" s="323" t="str">
        <f>[14]ЯдЮ!H20</f>
        <v xml:space="preserve">Москва-2 </v>
      </c>
      <c r="H18" s="324"/>
      <c r="I18" s="324"/>
      <c r="J18" s="324"/>
      <c r="K18" s="324"/>
      <c r="L18" s="324"/>
      <c r="M18" s="324"/>
      <c r="N18" s="324"/>
      <c r="O18" s="325"/>
      <c r="P18" s="325"/>
      <c r="Q18" s="326"/>
    </row>
    <row r="19" spans="1:17" s="257" customFormat="1" ht="17.25" customHeight="1" x14ac:dyDescent="0.2">
      <c r="A19" s="39">
        <v>2</v>
      </c>
      <c r="B19" s="95">
        <f>[14]ЯдЮ!C21</f>
        <v>336</v>
      </c>
      <c r="C19" s="244" t="str">
        <f>[14]ЯдЮ!D21</f>
        <v>НИКОНЕНКО</v>
      </c>
      <c r="D19" s="327" t="str">
        <f>[14]ЯдЮ!E21</f>
        <v>Дмитрий</v>
      </c>
      <c r="E19" s="328">
        <f>[14]ЯдЮ!F21</f>
        <v>36300</v>
      </c>
      <c r="F19" s="61" t="str">
        <f>[14]ЯдЮ!G21</f>
        <v>КМС</v>
      </c>
      <c r="G19" s="329" t="str">
        <f>[14]ЯдЮ!H21</f>
        <v xml:space="preserve">Ростовская область </v>
      </c>
      <c r="H19" s="330"/>
      <c r="I19" s="330"/>
      <c r="J19" s="330"/>
      <c r="K19" s="330"/>
      <c r="L19" s="330"/>
      <c r="M19" s="330"/>
      <c r="N19" s="330"/>
      <c r="O19" s="331"/>
      <c r="P19" s="331"/>
      <c r="Q19" s="95"/>
    </row>
    <row r="20" spans="1:17" s="257" customFormat="1" ht="17.25" customHeight="1" x14ac:dyDescent="0.2">
      <c r="A20" s="39">
        <v>3</v>
      </c>
      <c r="B20" s="95">
        <f>[14]ЯдЮ!C22</f>
        <v>397</v>
      </c>
      <c r="C20" s="244" t="str">
        <f>[14]ЯдЮ!D22</f>
        <v>АЛЕХАНОВ</v>
      </c>
      <c r="D20" s="327" t="str">
        <f>[14]ЯдЮ!E22</f>
        <v>Данил</v>
      </c>
      <c r="E20" s="328">
        <f>[14]ЯдЮ!F22</f>
        <v>35535</v>
      </c>
      <c r="F20" s="61" t="str">
        <f>[14]ЯдЮ!G22</f>
        <v>КМС</v>
      </c>
      <c r="G20" s="329" t="str">
        <f>[14]ЯдЮ!H22</f>
        <v xml:space="preserve">Республика Татарстан </v>
      </c>
      <c r="H20" s="330"/>
      <c r="I20" s="330"/>
      <c r="J20" s="330"/>
      <c r="K20" s="330"/>
      <c r="L20" s="330"/>
      <c r="M20" s="330"/>
      <c r="N20" s="330"/>
      <c r="O20" s="331"/>
      <c r="P20" s="331"/>
      <c r="Q20" s="95"/>
    </row>
    <row r="21" spans="1:17" s="257" customFormat="1" ht="17.25" customHeight="1" x14ac:dyDescent="0.2">
      <c r="A21" s="39">
        <v>4</v>
      </c>
      <c r="B21" s="95">
        <f>[14]ЯдЮ!C23</f>
        <v>213</v>
      </c>
      <c r="C21" s="244" t="str">
        <f>[14]ЯдЮ!D23</f>
        <v>СЕСЬКИН</v>
      </c>
      <c r="D21" s="327" t="str">
        <f>[14]ЯдЮ!E23</f>
        <v>Демьян</v>
      </c>
      <c r="E21" s="328">
        <f>[14]ЯдЮ!F23</f>
        <v>35646</v>
      </c>
      <c r="F21" s="61" t="str">
        <f>[14]ЯдЮ!G23</f>
        <v>МС</v>
      </c>
      <c r="G21" s="329" t="str">
        <f>[14]ЯдЮ!H23</f>
        <v>Москва-1 Санкт-Петербург-1</v>
      </c>
      <c r="H21" s="330"/>
      <c r="I21" s="330"/>
      <c r="J21" s="330"/>
      <c r="K21" s="330"/>
      <c r="L21" s="330"/>
      <c r="M21" s="330"/>
      <c r="N21" s="330"/>
      <c r="O21" s="331"/>
      <c r="P21" s="331"/>
      <c r="Q21" s="95"/>
    </row>
    <row r="22" spans="1:17" s="257" customFormat="1" ht="17.25" customHeight="1" x14ac:dyDescent="0.2">
      <c r="A22" s="39">
        <v>5</v>
      </c>
      <c r="B22" s="95">
        <f>[14]ЯдЮ!C24</f>
        <v>330</v>
      </c>
      <c r="C22" s="244" t="str">
        <f>[14]ЯдЮ!D24</f>
        <v>НУРБАГАНДОВ</v>
      </c>
      <c r="D22" s="327" t="str">
        <f>[14]ЯдЮ!E24</f>
        <v>Арслан</v>
      </c>
      <c r="E22" s="328">
        <f>[14]ЯдЮ!F24</f>
        <v>35701</v>
      </c>
      <c r="F22" s="61">
        <f>[14]ЯдЮ!G24</f>
        <v>2</v>
      </c>
      <c r="G22" s="329" t="str">
        <f>[14]ЯдЮ!H24</f>
        <v xml:space="preserve">Республика Дагестан </v>
      </c>
      <c r="H22" s="330"/>
      <c r="I22" s="330"/>
      <c r="J22" s="330"/>
      <c r="K22" s="330"/>
      <c r="L22" s="330"/>
      <c r="M22" s="330"/>
      <c r="N22" s="330"/>
      <c r="O22" s="331"/>
      <c r="P22" s="331"/>
      <c r="Q22" s="95"/>
    </row>
    <row r="23" spans="1:17" s="257" customFormat="1" ht="17.25" customHeight="1" x14ac:dyDescent="0.2">
      <c r="A23" s="39">
        <v>6</v>
      </c>
      <c r="B23" s="95">
        <f>[14]ЯдЮ!C25</f>
        <v>377</v>
      </c>
      <c r="C23" s="244" t="str">
        <f>[14]ЯдЮ!D25</f>
        <v>БРАЖНИКОВ</v>
      </c>
      <c r="D23" s="327" t="str">
        <f>[14]ЯдЮ!E25</f>
        <v>Евгений</v>
      </c>
      <c r="E23" s="328">
        <f>[14]ЯдЮ!F25</f>
        <v>36093</v>
      </c>
      <c r="F23" s="61" t="str">
        <f>[14]ЯдЮ!G25</f>
        <v>КМС</v>
      </c>
      <c r="G23" s="329" t="str">
        <f>[14]ЯдЮ!H25</f>
        <v xml:space="preserve">Москва </v>
      </c>
      <c r="H23" s="330"/>
      <c r="I23" s="330"/>
      <c r="J23" s="330"/>
      <c r="K23" s="330"/>
      <c r="L23" s="330"/>
      <c r="M23" s="330"/>
      <c r="N23" s="330"/>
      <c r="O23" s="331"/>
      <c r="P23" s="331"/>
      <c r="Q23" s="95"/>
    </row>
    <row r="24" spans="1:17" s="257" customFormat="1" ht="17.25" customHeight="1" x14ac:dyDescent="0.2">
      <c r="A24" s="39">
        <v>7</v>
      </c>
      <c r="B24" s="95">
        <f>[14]ЯдЮ!C26</f>
        <v>352</v>
      </c>
      <c r="C24" s="244" t="str">
        <f>[14]ЯдЮ!D26</f>
        <v>КИРИЛЛОВ</v>
      </c>
      <c r="D24" s="327" t="str">
        <f>[14]ЯдЮ!E26</f>
        <v>Илья</v>
      </c>
      <c r="E24" s="328">
        <f>[14]ЯдЮ!F26</f>
        <v>35808</v>
      </c>
      <c r="F24" s="61" t="str">
        <f>[14]ЯдЮ!G26</f>
        <v>МС</v>
      </c>
      <c r="G24" s="329" t="str">
        <f>[14]ЯдЮ!H26</f>
        <v xml:space="preserve">Москва-1 </v>
      </c>
      <c r="H24" s="330"/>
      <c r="I24" s="330"/>
      <c r="J24" s="330"/>
      <c r="K24" s="330"/>
      <c r="L24" s="330"/>
      <c r="M24" s="330"/>
      <c r="N24" s="330"/>
      <c r="O24" s="331"/>
      <c r="P24" s="331"/>
      <c r="Q24" s="95"/>
    </row>
    <row r="25" spans="1:17" s="257" customFormat="1" ht="17.25" customHeight="1" x14ac:dyDescent="0.2">
      <c r="A25" s="39">
        <v>8</v>
      </c>
      <c r="B25" s="95">
        <f>[14]ЯдЮ!C27</f>
        <v>420</v>
      </c>
      <c r="C25" s="244" t="str">
        <f>[14]ЯдЮ!D27</f>
        <v>СЕЛИВЕРСТСОВ</v>
      </c>
      <c r="D25" s="327" t="str">
        <f>[14]ЯдЮ!E27</f>
        <v>Илья</v>
      </c>
      <c r="E25" s="328">
        <f>[14]ЯдЮ!F27</f>
        <v>36373</v>
      </c>
      <c r="F25" s="61">
        <f>[14]ЯдЮ!G27</f>
        <v>1</v>
      </c>
      <c r="G25" s="329" t="str">
        <f>[14]ЯдЮ!H27</f>
        <v xml:space="preserve">Тверская область </v>
      </c>
      <c r="H25" s="330"/>
      <c r="I25" s="330"/>
      <c r="J25" s="330"/>
      <c r="K25" s="330"/>
      <c r="L25" s="330"/>
      <c r="M25" s="330"/>
      <c r="N25" s="330"/>
      <c r="O25" s="331"/>
      <c r="P25" s="331"/>
      <c r="Q25" s="95"/>
    </row>
    <row r="26" spans="1:17" s="257" customFormat="1" ht="17.25" customHeight="1" x14ac:dyDescent="0.2">
      <c r="A26" s="39">
        <v>9</v>
      </c>
      <c r="B26" s="95">
        <f>[14]ЯдЮ!C28</f>
        <v>69</v>
      </c>
      <c r="C26" s="244" t="str">
        <f>[14]ЯдЮ!D28</f>
        <v>ПАНЧЕХИН</v>
      </c>
      <c r="D26" s="327" t="str">
        <f>[14]ЯдЮ!E28</f>
        <v>Сергей</v>
      </c>
      <c r="E26" s="328">
        <f>[14]ЯдЮ!F28</f>
        <v>35561</v>
      </c>
      <c r="F26" s="61" t="str">
        <f>[14]ЯдЮ!G28</f>
        <v>МС</v>
      </c>
      <c r="G26" s="329" t="str">
        <f>[14]ЯдЮ!H28</f>
        <v xml:space="preserve">Краснодарский край </v>
      </c>
      <c r="H26" s="330"/>
      <c r="I26" s="330"/>
      <c r="J26" s="330"/>
      <c r="K26" s="330"/>
      <c r="L26" s="330"/>
      <c r="M26" s="330"/>
      <c r="N26" s="330"/>
      <c r="O26" s="331"/>
      <c r="P26" s="331"/>
      <c r="Q26" s="95"/>
    </row>
    <row r="27" spans="1:17" s="257" customFormat="1" ht="17.25" customHeight="1" x14ac:dyDescent="0.2">
      <c r="A27" s="39">
        <v>10</v>
      </c>
      <c r="B27" s="95">
        <f>[14]ЯдЮ!C29</f>
        <v>192</v>
      </c>
      <c r="C27" s="244" t="str">
        <f>[14]ЯдЮ!D29</f>
        <v>БАБАНИН</v>
      </c>
      <c r="D27" s="327" t="str">
        <f>[14]ЯдЮ!E29</f>
        <v>Павел</v>
      </c>
      <c r="E27" s="328">
        <f>[14]ЯдЮ!F29</f>
        <v>35605</v>
      </c>
      <c r="F27" s="61" t="str">
        <f>[14]ЯдЮ!G29</f>
        <v>КМС</v>
      </c>
      <c r="G27" s="329" t="str">
        <f>[14]ЯдЮ!H29</f>
        <v xml:space="preserve">Омская область </v>
      </c>
      <c r="H27" s="330"/>
      <c r="I27" s="330"/>
      <c r="J27" s="330"/>
      <c r="K27" s="330"/>
      <c r="L27" s="330"/>
      <c r="M27" s="330"/>
      <c r="N27" s="330"/>
      <c r="O27" s="331"/>
      <c r="P27" s="331"/>
      <c r="Q27" s="95"/>
    </row>
    <row r="28" spans="1:17" s="257" customFormat="1" ht="17.25" customHeight="1" x14ac:dyDescent="0.2">
      <c r="A28" s="39">
        <v>11</v>
      </c>
      <c r="B28" s="95">
        <f>[14]ЯдЮ!C30</f>
        <v>367</v>
      </c>
      <c r="C28" s="244" t="str">
        <f>[14]ЯдЮ!D30</f>
        <v>НИКИТИН</v>
      </c>
      <c r="D28" s="327" t="str">
        <f>[14]ЯдЮ!E30</f>
        <v>Дмитрий</v>
      </c>
      <c r="E28" s="328">
        <f>[14]ЯдЮ!F30</f>
        <v>36465</v>
      </c>
      <c r="F28" s="61" t="str">
        <f>[14]ЯдЮ!G30</f>
        <v>КМС</v>
      </c>
      <c r="G28" s="329" t="str">
        <f>[14]ЯдЮ!H30</f>
        <v>Москва-2 Омская область</v>
      </c>
      <c r="H28" s="330"/>
      <c r="I28" s="330"/>
      <c r="J28" s="330"/>
      <c r="K28" s="330"/>
      <c r="L28" s="330"/>
      <c r="M28" s="330"/>
      <c r="N28" s="330"/>
      <c r="O28" s="331"/>
      <c r="P28" s="331"/>
      <c r="Q28" s="95"/>
    </row>
    <row r="29" spans="1:17" s="257" customFormat="1" ht="17.25" customHeight="1" x14ac:dyDescent="0.2">
      <c r="A29" s="39"/>
      <c r="B29" s="95"/>
      <c r="C29" s="244"/>
      <c r="D29" s="327"/>
      <c r="E29" s="328"/>
      <c r="F29" s="61"/>
      <c r="G29" s="329"/>
      <c r="H29" s="330"/>
      <c r="I29" s="330"/>
      <c r="J29" s="330"/>
      <c r="K29" s="330"/>
      <c r="L29" s="330"/>
      <c r="M29" s="330"/>
      <c r="N29" s="330"/>
      <c r="O29" s="331"/>
      <c r="P29" s="331"/>
      <c r="Q29" s="95"/>
    </row>
    <row r="30" spans="1:17" s="257" customFormat="1" ht="17.25" customHeight="1" x14ac:dyDescent="0.2">
      <c r="A30" s="39"/>
      <c r="B30" s="95"/>
      <c r="C30" s="244"/>
      <c r="D30" s="327"/>
      <c r="E30" s="328"/>
      <c r="F30" s="61"/>
      <c r="G30" s="329"/>
      <c r="H30" s="330"/>
      <c r="I30" s="330"/>
      <c r="J30" s="330"/>
      <c r="K30" s="330"/>
      <c r="L30" s="330"/>
      <c r="M30" s="330"/>
      <c r="N30" s="330"/>
      <c r="O30" s="331"/>
      <c r="P30" s="331"/>
      <c r="Q30" s="95"/>
    </row>
    <row r="31" spans="1:17" s="257" customFormat="1" ht="17.25" customHeight="1" x14ac:dyDescent="0.2">
      <c r="A31" s="39"/>
      <c r="B31" s="95"/>
      <c r="C31" s="244"/>
      <c r="D31" s="327"/>
      <c r="E31" s="328"/>
      <c r="F31" s="61"/>
      <c r="G31" s="329"/>
      <c r="H31" s="330"/>
      <c r="I31" s="330"/>
      <c r="J31" s="330"/>
      <c r="K31" s="330"/>
      <c r="L31" s="330"/>
      <c r="M31" s="330"/>
      <c r="N31" s="330"/>
      <c r="O31" s="331"/>
      <c r="P31" s="331"/>
      <c r="Q31" s="331"/>
    </row>
    <row r="32" spans="1:17" s="257" customFormat="1" ht="17.25" customHeight="1" x14ac:dyDescent="0.2">
      <c r="A32" s="39"/>
      <c r="B32" s="95"/>
      <c r="C32" s="244"/>
      <c r="D32" s="327"/>
      <c r="E32" s="328"/>
      <c r="F32" s="61"/>
      <c r="G32" s="329"/>
      <c r="H32" s="330"/>
      <c r="I32" s="330"/>
      <c r="J32" s="330"/>
      <c r="K32" s="330"/>
      <c r="L32" s="330"/>
      <c r="M32" s="330"/>
      <c r="N32" s="330"/>
      <c r="O32" s="331"/>
      <c r="P32" s="331"/>
      <c r="Q32" s="331"/>
    </row>
    <row r="33" spans="1:17" s="257" customFormat="1" ht="17.25" customHeight="1" x14ac:dyDescent="0.2">
      <c r="A33" s="39"/>
      <c r="B33" s="39"/>
      <c r="C33" s="47"/>
      <c r="D33" s="47"/>
      <c r="E33" s="332"/>
      <c r="F33" s="333"/>
      <c r="G33" s="120"/>
      <c r="H33" s="330"/>
      <c r="I33" s="330"/>
      <c r="J33" s="330"/>
      <c r="K33" s="330"/>
      <c r="L33" s="330"/>
      <c r="M33" s="330"/>
      <c r="N33" s="330"/>
      <c r="O33" s="331"/>
      <c r="P33" s="331"/>
      <c r="Q33" s="331"/>
    </row>
    <row r="34" spans="1:17" s="257" customFormat="1" ht="17.25" customHeight="1" x14ac:dyDescent="0.2">
      <c r="A34" s="334"/>
      <c r="B34" s="334"/>
      <c r="C34" s="335"/>
      <c r="D34" s="335"/>
      <c r="E34" s="336"/>
      <c r="F34" s="337"/>
      <c r="G34" s="338"/>
      <c r="H34" s="267"/>
      <c r="I34" s="267"/>
      <c r="J34" s="267"/>
      <c r="K34" s="267"/>
      <c r="L34" s="267"/>
      <c r="M34" s="267"/>
      <c r="N34" s="267"/>
      <c r="O34" s="266"/>
      <c r="P34" s="266"/>
      <c r="Q34" s="266"/>
    </row>
    <row r="35" spans="1:17" ht="15" x14ac:dyDescent="0.25">
      <c r="A35" s="261"/>
      <c r="B35" s="262"/>
      <c r="C35" s="2" t="s">
        <v>75</v>
      </c>
      <c r="D35" s="2"/>
      <c r="E35" s="262"/>
      <c r="F35" s="262"/>
      <c r="G35" s="261"/>
      <c r="H35" s="339"/>
      <c r="I35" s="2" t="s">
        <v>76</v>
      </c>
      <c r="J35" s="262"/>
      <c r="K35" s="262"/>
      <c r="L35" s="262"/>
      <c r="M35" s="262"/>
      <c r="N35" s="262"/>
      <c r="O35" s="265"/>
      <c r="P35" s="265"/>
      <c r="Q35" s="265"/>
    </row>
    <row r="36" spans="1:17" ht="11.25" customHeight="1" x14ac:dyDescent="0.25">
      <c r="A36" s="261"/>
      <c r="B36" s="262"/>
      <c r="C36" s="2"/>
      <c r="D36" s="2"/>
      <c r="E36" s="262"/>
      <c r="F36" s="262"/>
      <c r="G36" s="261"/>
      <c r="H36" s="339"/>
      <c r="I36" s="2"/>
      <c r="J36" s="262"/>
      <c r="K36" s="262"/>
      <c r="L36" s="262"/>
      <c r="M36" s="262"/>
      <c r="N36" s="262"/>
      <c r="O36" s="265"/>
      <c r="P36" s="265"/>
      <c r="Q36" s="265"/>
    </row>
    <row r="37" spans="1:17" ht="15" x14ac:dyDescent="0.25">
      <c r="A37" s="261"/>
      <c r="B37" s="262"/>
      <c r="C37" s="2" t="s">
        <v>77</v>
      </c>
      <c r="D37" s="2"/>
      <c r="E37" s="262"/>
      <c r="F37" s="262"/>
      <c r="G37" s="261"/>
      <c r="H37" s="339"/>
      <c r="I37" s="2" t="s">
        <v>78</v>
      </c>
      <c r="J37" s="262"/>
      <c r="K37" s="262"/>
      <c r="L37" s="262"/>
      <c r="M37" s="262"/>
      <c r="N37" s="262"/>
      <c r="O37" s="265"/>
      <c r="P37" s="265"/>
      <c r="Q37" s="265"/>
    </row>
    <row r="38" spans="1:17" ht="15" x14ac:dyDescent="0.25">
      <c r="A38" s="261"/>
      <c r="B38" s="262"/>
      <c r="C38" s="2"/>
      <c r="D38" s="2"/>
      <c r="E38" s="262"/>
      <c r="F38" s="262"/>
      <c r="G38" s="261"/>
      <c r="H38" s="262"/>
      <c r="I38" s="262"/>
      <c r="J38" s="262"/>
      <c r="K38" s="262"/>
      <c r="L38" s="262"/>
      <c r="M38" s="262"/>
      <c r="N38" s="262"/>
      <c r="O38" s="265"/>
      <c r="P38" s="265"/>
      <c r="Q38" s="265"/>
    </row>
    <row r="39" spans="1:17" ht="15" x14ac:dyDescent="0.25">
      <c r="C39" s="2"/>
      <c r="D39" s="2"/>
    </row>
  </sheetData>
  <mergeCells count="8">
    <mergeCell ref="H16:N16"/>
    <mergeCell ref="P16:P17"/>
    <mergeCell ref="B16:B17"/>
    <mergeCell ref="C16:C17"/>
    <mergeCell ref="D16:D17"/>
    <mergeCell ref="E16:E17"/>
    <mergeCell ref="F16:F17"/>
    <mergeCell ref="G16:G17"/>
  </mergeCells>
  <printOptions horizontalCentered="1"/>
  <pageMargins left="0.19685039370078741" right="0" top="0.47244094488188981" bottom="0.19685039370078741" header="0" footer="0"/>
  <pageSetup paperSize="9" scale="90" orientation="landscape" r:id="rId1"/>
  <headerFooter>
    <oddHeader>&amp;R&amp;A</oddHead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9</vt:i4>
      </vt:variant>
    </vt:vector>
  </HeadingPairs>
  <TitlesOfParts>
    <vt:vector size="17" baseType="lpstr">
      <vt:lpstr>400Д(2)</vt:lpstr>
      <vt:lpstr>800Д(2)</vt:lpstr>
      <vt:lpstr>3000Д(2)</vt:lpstr>
      <vt:lpstr>ШесД(2)</vt:lpstr>
      <vt:lpstr>400Ю(2)</vt:lpstr>
      <vt:lpstr>800Ю(2)</vt:lpstr>
      <vt:lpstr>3000Ю(2)</vt:lpstr>
      <vt:lpstr>ЯдЮ(2)</vt:lpstr>
      <vt:lpstr>'3000Д(2)'!Заголовки_для_печати</vt:lpstr>
      <vt:lpstr>'3000Ю(2)'!Заголовки_для_печати</vt:lpstr>
      <vt:lpstr>'400Д(2)'!Заголовки_для_печати</vt:lpstr>
      <vt:lpstr>'400Ю(2)'!Заголовки_для_печати</vt:lpstr>
      <vt:lpstr>'800Д(2)'!Заголовки_для_печати</vt:lpstr>
      <vt:lpstr>'800Ю(2)'!Заголовки_для_печати</vt:lpstr>
      <vt:lpstr>'ШесД(2)'!Заголовки_для_печати</vt:lpstr>
      <vt:lpstr>'ЯдЮ(2)'!Заголовки_для_печати</vt:lpstr>
      <vt:lpstr>'400Д(2)'!Область_печати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Алексеева</dc:creator>
  <cp:lastModifiedBy>dasha</cp:lastModifiedBy>
  <cp:lastPrinted>2019-02-18T22:12:44Z</cp:lastPrinted>
  <dcterms:created xsi:type="dcterms:W3CDTF">2019-02-18T21:59:27Z</dcterms:created>
  <dcterms:modified xsi:type="dcterms:W3CDTF">2019-02-19T09:21:35Z</dcterms:modified>
</cp:coreProperties>
</file>